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5" windowWidth="9435" windowHeight="4185" activeTab="0"/>
  </bookViews>
  <sheets>
    <sheet name="RM nst" sheetId="1" r:id="rId1"/>
    <sheet name="Arkusz2" sheetId="2" r:id="rId2"/>
  </sheets>
  <definedNames>
    <definedName name="_xlnm.Print_Area" localSheetId="0">'RM nst'!$A$1:$AG$107</definedName>
    <definedName name="_xlnm.Print_Titles" localSheetId="0">'RM nst'!$6:$7</definedName>
  </definedNames>
  <calcPr fullCalcOnLoad="1"/>
</workbook>
</file>

<file path=xl/sharedStrings.xml><?xml version="1.0" encoding="utf-8"?>
<sst xmlns="http://schemas.openxmlformats.org/spreadsheetml/2006/main" count="188" uniqueCount="135">
  <si>
    <t>Lp.</t>
  </si>
  <si>
    <t>Nazwa przedmiotu</t>
  </si>
  <si>
    <t>SEMESTRY</t>
  </si>
  <si>
    <t>Suma</t>
  </si>
  <si>
    <t>ECTS</t>
  </si>
  <si>
    <t>I</t>
  </si>
  <si>
    <t>II</t>
  </si>
  <si>
    <t>III</t>
  </si>
  <si>
    <t>IV</t>
  </si>
  <si>
    <t>V</t>
  </si>
  <si>
    <t>VI</t>
  </si>
  <si>
    <t>Wyk</t>
  </si>
  <si>
    <t>godz.</t>
  </si>
  <si>
    <t>E</t>
  </si>
  <si>
    <t>Wychowanie fizyczne</t>
  </si>
  <si>
    <t>Liczba egzaminów</t>
  </si>
  <si>
    <t>Ochrona własności intelektualnej</t>
  </si>
  <si>
    <t>Wyższa Szkoła Zawodowa Ochrony Zdrowia TWP w Łomży</t>
  </si>
  <si>
    <t>Treści w standardach w zakresie kształcenia</t>
  </si>
  <si>
    <t>Kod modułu</t>
  </si>
  <si>
    <t>Plan studiów</t>
  </si>
  <si>
    <t>Bezpieczeństwo i higiena pracy z elementami ergonomii</t>
  </si>
  <si>
    <t>% punktów ECTS w module przedmiotów do wyboru</t>
  </si>
  <si>
    <t>Razem z jednym modułem przedmiotów do wyboru</t>
  </si>
  <si>
    <t>Ogółem z jednym modułem przedmiotów do wyboru oraz praktykami</t>
  </si>
  <si>
    <t>Technologia informacyjna</t>
  </si>
  <si>
    <t>Socjologia</t>
  </si>
  <si>
    <t>Kwalifikowana pierwsza pomoc</t>
  </si>
  <si>
    <t>Medyczne czynności ratunkowe</t>
  </si>
  <si>
    <t>Medycyna ratunkowa</t>
  </si>
  <si>
    <t>Higiena i epidemiologia</t>
  </si>
  <si>
    <t>Anatomia człowieka</t>
  </si>
  <si>
    <t>Fizjologia</t>
  </si>
  <si>
    <t>Patofizjologia</t>
  </si>
  <si>
    <t>Toksykologia</t>
  </si>
  <si>
    <t>Biofizyka</t>
  </si>
  <si>
    <t>Biochemia</t>
  </si>
  <si>
    <t>Promocja zdrowia</t>
  </si>
  <si>
    <t>Studia niestacjonarne I stopnia</t>
  </si>
  <si>
    <t>Kierunek:       Ratownictwo medyczne</t>
  </si>
  <si>
    <t>Filozofia i podstawy etyki</t>
  </si>
  <si>
    <t>Socjologia zdrowia, choroby i medycyny</t>
  </si>
  <si>
    <t>Pedagogika społeczna</t>
  </si>
  <si>
    <t>Ekonomia</t>
  </si>
  <si>
    <t>Podstawy zarządzania i marketingu</t>
  </si>
  <si>
    <t>Demografia</t>
  </si>
  <si>
    <t>Biostatystyka</t>
  </si>
  <si>
    <t>Edukacja zdrowotna</t>
  </si>
  <si>
    <t>Międzynarodowe aspekty zdrowia publicznego</t>
  </si>
  <si>
    <t>Ekonomia i systemy ochrony zdrowia</t>
  </si>
  <si>
    <t>Propedeutyka prawa</t>
  </si>
  <si>
    <t>Psychologia ogólna</t>
  </si>
  <si>
    <t>Zdrowie publiczne</t>
  </si>
  <si>
    <t>Biologia z mikrobiologią</t>
  </si>
  <si>
    <t>Farmakologia</t>
  </si>
  <si>
    <t>Dydaktyka</t>
  </si>
  <si>
    <t>Metodologia badań naukowych</t>
  </si>
  <si>
    <t>Moduł 2 przygotowanie w zakresie treści podstawowych</t>
  </si>
  <si>
    <t>Moduł 3 przygotowanie merytoryczne w zakresie treści kierunkowych</t>
  </si>
  <si>
    <t>Metodyka nauczania pierwszej pomocy i kwalifikowanej pierwszej pomocy</t>
  </si>
  <si>
    <t>Medycyna katastrof</t>
  </si>
  <si>
    <t>Choroby wewnętrzne</t>
  </si>
  <si>
    <t>Chirurgia</t>
  </si>
  <si>
    <t>Pediatria</t>
  </si>
  <si>
    <t>Neurologia</t>
  </si>
  <si>
    <t>Traumatologia narządu ruchu</t>
  </si>
  <si>
    <t>Intensywna terapia</t>
  </si>
  <si>
    <t>Medycyna sądowa</t>
  </si>
  <si>
    <t>Psychiatria</t>
  </si>
  <si>
    <t>Położnictwo i ginekologia</t>
  </si>
  <si>
    <t xml:space="preserve">Moduł 1 przedmiotów ogólnych i podstawowych kompetencji </t>
  </si>
  <si>
    <t>Moduł 4 przedmiotów do wyboru I</t>
  </si>
  <si>
    <t>Choroby zakaźne</t>
  </si>
  <si>
    <t>Transfuzjologia</t>
  </si>
  <si>
    <t>Zarządzanie kryzysowe</t>
  </si>
  <si>
    <t>Moduł 5 przedmiotów do wyboru II</t>
  </si>
  <si>
    <t>Ochrona środowiska</t>
  </si>
  <si>
    <t>Ratownictwo chemiczne i ekologiczne</t>
  </si>
  <si>
    <t>Działania medyczne w warunkach terroryzmu</t>
  </si>
  <si>
    <t>Systemy ratownictwa medycznego na świecie</t>
  </si>
  <si>
    <t>Prawo medyczne</t>
  </si>
  <si>
    <t>Organizacja ratownictwa medycznego</t>
  </si>
  <si>
    <t>Język migowy</t>
  </si>
  <si>
    <t>Praktyka w jednostce terenowej Państwowej Straży Pożarnej (2 tygodnie)</t>
  </si>
  <si>
    <t>Obóz sprawnościowy (2 tygodnie)</t>
  </si>
  <si>
    <t>Zajęcia praktyczne</t>
  </si>
  <si>
    <t>Razem</t>
  </si>
  <si>
    <t>Rok akademicki 2013/2014; 2014/2015; 2015/2016</t>
  </si>
  <si>
    <t xml:space="preserve">Język angielski </t>
  </si>
  <si>
    <t>Diagnostyka laboratoryjna i obrazowa</t>
  </si>
  <si>
    <t>Polityka zdrowotna i społeczna z elementami ubezpieczeń społecznych</t>
  </si>
  <si>
    <t>PWS</t>
  </si>
  <si>
    <t xml:space="preserve">Urazy u dzieci </t>
  </si>
  <si>
    <t>Podstawy żywienia człowieka</t>
  </si>
  <si>
    <t>Uzależnienia i patologie społeczne</t>
  </si>
  <si>
    <t>Wprowadzenie do ekonomii zdrowia</t>
  </si>
  <si>
    <t>Etyka w medycynie ratunkowej</t>
  </si>
  <si>
    <t>Pierwsza pomoc SOR</t>
  </si>
  <si>
    <t>Traumatologia pediatryczna</t>
  </si>
  <si>
    <t>Transport w intensywnej terapii</t>
  </si>
  <si>
    <t>Zdarzenia medyczne w ochronie zdrowia</t>
  </si>
  <si>
    <t>Basen</t>
  </si>
  <si>
    <t>Pierwsza pomoc - Wydział Medycyny Ratunkowej i Katastrof</t>
  </si>
  <si>
    <t>Seminarium dyplomowe I</t>
  </si>
  <si>
    <t>ĆwiczeniaSeminaria</t>
  </si>
  <si>
    <t>Nadzór sanitarno-epidemiologiczny</t>
  </si>
  <si>
    <t>Działalność gospodarcza w ochronie zdrowia</t>
  </si>
  <si>
    <t>Problemy zdrowia w skali międzynarodowej</t>
  </si>
  <si>
    <t>Zarys kliniczny chorób</t>
  </si>
  <si>
    <t>Seminarium dyplomowe II</t>
  </si>
  <si>
    <t>Dysponowanie zespołami ratownictwa medycznego</t>
  </si>
  <si>
    <t>Kardiologia</t>
  </si>
  <si>
    <t xml:space="preserve">Współczesne metody diagnostyki </t>
  </si>
  <si>
    <r>
      <t xml:space="preserve">Aspekty prawne w ratownictwie </t>
    </r>
    <r>
      <rPr>
        <sz val="20"/>
        <color indexed="8"/>
        <rFont val="Arial CE"/>
        <family val="0"/>
      </rPr>
      <t>medycznym</t>
    </r>
  </si>
  <si>
    <r>
      <t>Ratownictwo medyczne w zagrożeniach</t>
    </r>
    <r>
      <rPr>
        <sz val="20"/>
        <color indexed="8"/>
        <rFont val="Arial CE"/>
        <family val="0"/>
      </rPr>
      <t xml:space="preserve"> środowiskowych</t>
    </r>
  </si>
  <si>
    <r>
      <t>Profilaktyka</t>
    </r>
    <r>
      <rPr>
        <sz val="20"/>
        <color indexed="8"/>
        <rFont val="Arial CE"/>
        <family val="0"/>
      </rPr>
      <t xml:space="preserve"> chorób zakaźnych</t>
    </r>
  </si>
  <si>
    <r>
      <t xml:space="preserve">Podstawy zdrowia </t>
    </r>
    <r>
      <rPr>
        <sz val="20"/>
        <color indexed="8"/>
        <rFont val="Arial CE"/>
        <family val="0"/>
      </rPr>
      <t>środowiskowego</t>
    </r>
  </si>
  <si>
    <r>
      <t>Aspekty prawne w ratownictwie</t>
    </r>
    <r>
      <rPr>
        <sz val="20"/>
        <color indexed="8"/>
        <rFont val="Arial CE"/>
        <family val="0"/>
      </rPr>
      <t xml:space="preserve"> medycznym</t>
    </r>
  </si>
  <si>
    <t>Sytuacja zdrowotna w Polsce i na świecie</t>
  </si>
  <si>
    <t>Pierwsza pomoc - Wydział Medycyny Ratunkowej i Katastrof WSOZ</t>
  </si>
  <si>
    <r>
      <t xml:space="preserve">Ratownictwo medyczne w </t>
    </r>
    <r>
      <rPr>
        <sz val="20"/>
        <rFont val="Arial CE"/>
        <family val="0"/>
      </rPr>
      <t>urazach</t>
    </r>
    <r>
      <rPr>
        <sz val="20"/>
        <color indexed="10"/>
        <rFont val="Arial CE"/>
        <family val="0"/>
      </rPr>
      <t xml:space="preserve"> </t>
    </r>
  </si>
  <si>
    <t>PZ</t>
  </si>
  <si>
    <t>Wydział Medycyny Ratunkowej i Katastrof</t>
  </si>
  <si>
    <t>Przygotowanie pracy licencjackiej i egzamin dyplomowy</t>
  </si>
  <si>
    <r>
      <t xml:space="preserve">Ratownictwo medyczne w </t>
    </r>
    <r>
      <rPr>
        <sz val="20"/>
        <rFont val="Arial CE"/>
        <family val="0"/>
      </rPr>
      <t>urazach</t>
    </r>
  </si>
  <si>
    <t xml:space="preserve">Moduł VI Praktyki </t>
  </si>
  <si>
    <t>Praktyka zawodowa w  Zespołach  Ratownictwa Medycznego (4 tygodnie)</t>
  </si>
  <si>
    <t>Praktyka zawodowa  w Szpitalnym Oddziale Ratunkowym 
(4 tygodnie)</t>
  </si>
  <si>
    <t>Podstawy medycznych czynności ratunkowych</t>
  </si>
  <si>
    <t>102 E</t>
  </si>
  <si>
    <t>30  E</t>
  </si>
  <si>
    <t>2015/2016; 2016/2017; 2017/2018</t>
  </si>
  <si>
    <t xml:space="preserve">2015/2016; </t>
  </si>
  <si>
    <r>
      <rPr>
        <i/>
        <sz val="12"/>
        <rFont val="Arial CE"/>
        <family val="0"/>
      </rPr>
      <t>Załącznik nr 2 do Uchwały Nr 6/2015 Senatu WSOZ TWP w Łomży z dn. 15.06.2015r</t>
    </r>
    <r>
      <rPr>
        <sz val="10"/>
        <rFont val="Arial CE"/>
        <family val="0"/>
      </rPr>
      <t>. w sprawie przyjęcia efektów kształcenia oraz programu studiów dla kierunku Ratownictwo medyczne - profil praktyczny</t>
    </r>
  </si>
  <si>
    <t>Propedeutyka dyscyplin klinicznych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</si>
</sst>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\ mmm\ yy"/>
    <numFmt numFmtId="173" formatCode="[$-415]d\ mmmm\ yyyy"/>
  </numFmts>
  <fonts count="70">
    <font>
      <sz val="10"/>
      <name val="Arial CE"/>
      <family val="0"/>
    </font>
    <font>
      <sz val="13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0.5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4"/>
      <name val="Times New Roman CE"/>
      <family val="1"/>
    </font>
    <font>
      <sz val="18"/>
      <name val="Arial CE"/>
      <family val="2"/>
    </font>
    <font>
      <sz val="20"/>
      <name val="Arial CE"/>
      <family val="2"/>
    </font>
    <font>
      <b/>
      <sz val="20"/>
      <name val="Arial CE"/>
      <family val="2"/>
    </font>
    <font>
      <b/>
      <sz val="20"/>
      <name val="Times New Roman CE"/>
      <family val="1"/>
    </font>
    <font>
      <sz val="20"/>
      <name val="Times New Roman CE"/>
      <family val="1"/>
    </font>
    <font>
      <b/>
      <sz val="20"/>
      <name val="Times New Roman"/>
      <family val="1"/>
    </font>
    <font>
      <b/>
      <sz val="24"/>
      <name val="Arial CE"/>
      <family val="2"/>
    </font>
    <font>
      <b/>
      <sz val="26"/>
      <name val="Times New Roman CE"/>
      <family val="0"/>
    </font>
    <font>
      <b/>
      <sz val="24"/>
      <name val="Times New Roman"/>
      <family val="1"/>
    </font>
    <font>
      <b/>
      <sz val="12"/>
      <name val="Arial CE"/>
      <family val="2"/>
    </font>
    <font>
      <sz val="20"/>
      <color indexed="10"/>
      <name val="Arial CE"/>
      <family val="0"/>
    </font>
    <font>
      <sz val="20"/>
      <color indexed="8"/>
      <name val="Arial CE"/>
      <family val="0"/>
    </font>
    <font>
      <i/>
      <sz val="12"/>
      <name val="Arial CE"/>
      <family val="0"/>
    </font>
    <font>
      <sz val="20"/>
      <name val="Arial"/>
      <family val="2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4"/>
      <color indexed="8"/>
      <name val="Arial CE"/>
      <family val="2"/>
    </font>
    <font>
      <b/>
      <sz val="20"/>
      <color indexed="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0"/>
      <color theme="1"/>
      <name val="Arial CE"/>
      <family val="2"/>
    </font>
    <font>
      <sz val="20"/>
      <color rgb="FFFF0000"/>
      <name val="Arial CE"/>
      <family val="2"/>
    </font>
    <font>
      <b/>
      <sz val="24"/>
      <color theme="1"/>
      <name val="Arial CE"/>
      <family val="2"/>
    </font>
    <font>
      <b/>
      <sz val="2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54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2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66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8" fillId="33" borderId="71" xfId="0" applyFont="1" applyFill="1" applyBorder="1" applyAlignment="1">
      <alignment vertical="center"/>
    </xf>
    <xf numFmtId="0" fontId="17" fillId="33" borderId="35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vertical="center" wrapText="1"/>
    </xf>
    <xf numFmtId="0" fontId="12" fillId="33" borderId="71" xfId="0" applyFont="1" applyFill="1" applyBorder="1" applyAlignment="1">
      <alignment horizontal="center" vertical="center"/>
    </xf>
    <xf numFmtId="0" fontId="17" fillId="33" borderId="38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72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vertical="center" wrapText="1"/>
    </xf>
    <xf numFmtId="0" fontId="17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71" xfId="0" applyFont="1" applyFill="1" applyBorder="1" applyAlignment="1">
      <alignment vertical="center"/>
    </xf>
    <xf numFmtId="0" fontId="17" fillId="33" borderId="33" xfId="0" applyFont="1" applyFill="1" applyBorder="1" applyAlignment="1">
      <alignment horizontal="left" vertical="center" wrapText="1"/>
    </xf>
    <xf numFmtId="0" fontId="13" fillId="33" borderId="26" xfId="0" applyFont="1" applyFill="1" applyBorder="1" applyAlignment="1">
      <alignment horizontal="left" vertical="center"/>
    </xf>
    <xf numFmtId="0" fontId="8" fillId="33" borderId="67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vertical="center"/>
    </xf>
    <xf numFmtId="0" fontId="13" fillId="33" borderId="73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7" fillId="33" borderId="75" xfId="0" applyFont="1" applyFill="1" applyBorder="1" applyAlignment="1">
      <alignment horizontal="left" vertical="center" wrapText="1"/>
    </xf>
    <xf numFmtId="0" fontId="13" fillId="33" borderId="76" xfId="0" applyFont="1" applyFill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7" fillId="33" borderId="71" xfId="0" applyFont="1" applyFill="1" applyBorder="1" applyAlignment="1">
      <alignment horizontal="left" vertical="center" wrapText="1"/>
    </xf>
    <xf numFmtId="0" fontId="12" fillId="0" borderId="78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left" vertical="center" wrapText="1"/>
    </xf>
    <xf numFmtId="0" fontId="12" fillId="0" borderId="48" xfId="0" applyFont="1" applyFill="1" applyBorder="1" applyAlignment="1">
      <alignment horizontal="left" vertical="center" wrapText="1"/>
    </xf>
    <xf numFmtId="0" fontId="12" fillId="0" borderId="79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53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/>
    </xf>
    <xf numFmtId="0" fontId="12" fillId="0" borderId="56" xfId="0" applyFont="1" applyFill="1" applyBorder="1" applyAlignment="1">
      <alignment horizontal="left" vertical="center"/>
    </xf>
    <xf numFmtId="0" fontId="12" fillId="0" borderId="54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81" xfId="0" applyFont="1" applyFill="1" applyBorder="1" applyAlignment="1">
      <alignment horizontal="left" vertical="center" wrapText="1"/>
    </xf>
    <xf numFmtId="0" fontId="12" fillId="0" borderId="55" xfId="0" applyFont="1" applyFill="1" applyBorder="1" applyAlignment="1">
      <alignment horizontal="left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52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2" fillId="0" borderId="82" xfId="0" applyFont="1" applyFill="1" applyBorder="1" applyAlignment="1">
      <alignment horizontal="center" vertical="center"/>
    </xf>
    <xf numFmtId="0" fontId="13" fillId="33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/>
    </xf>
    <xf numFmtId="0" fontId="67" fillId="0" borderId="52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20" fillId="33" borderId="4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66" fillId="33" borderId="7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6" fillId="33" borderId="44" xfId="0" applyFont="1" applyFill="1" applyBorder="1" applyAlignment="1">
      <alignment/>
    </xf>
    <xf numFmtId="0" fontId="68" fillId="33" borderId="43" xfId="0" applyFont="1" applyFill="1" applyBorder="1" applyAlignment="1">
      <alignment horizontal="left" vertical="center"/>
    </xf>
    <xf numFmtId="0" fontId="69" fillId="33" borderId="14" xfId="0" applyFont="1" applyFill="1" applyBorder="1" applyAlignment="1">
      <alignment/>
    </xf>
    <xf numFmtId="0" fontId="69" fillId="33" borderId="4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9" fillId="33" borderId="8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/>
    </xf>
    <xf numFmtId="0" fontId="12" fillId="33" borderId="42" xfId="0" applyFont="1" applyFill="1" applyBorder="1" applyAlignment="1">
      <alignment vertical="center"/>
    </xf>
    <xf numFmtId="0" fontId="17" fillId="33" borderId="14" xfId="0" applyFont="1" applyFill="1" applyBorder="1" applyAlignment="1">
      <alignment horizontal="left" vertical="center"/>
    </xf>
    <xf numFmtId="10" fontId="13" fillId="33" borderId="45" xfId="0" applyNumberFormat="1" applyFont="1" applyFill="1" applyBorder="1" applyAlignment="1">
      <alignment horizontal="center" vertical="center"/>
    </xf>
    <xf numFmtId="10" fontId="13" fillId="33" borderId="46" xfId="0" applyNumberFormat="1" applyFont="1" applyFill="1" applyBorder="1" applyAlignment="1">
      <alignment horizontal="center" vertical="center"/>
    </xf>
    <xf numFmtId="10" fontId="13" fillId="33" borderId="47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4" fillId="33" borderId="84" xfId="0" applyFont="1" applyFill="1" applyBorder="1" applyAlignment="1">
      <alignment horizontal="center" vertical="center"/>
    </xf>
    <xf numFmtId="0" fontId="4" fillId="33" borderId="82" xfId="0" applyFont="1" applyFill="1" applyBorder="1" applyAlignment="1">
      <alignment horizontal="center" vertical="center"/>
    </xf>
    <xf numFmtId="0" fontId="13" fillId="33" borderId="82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82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 wrapText="1"/>
    </xf>
    <xf numFmtId="0" fontId="0" fillId="33" borderId="62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33" borderId="38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66" fillId="0" borderId="50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left" vertical="center" wrapText="1"/>
    </xf>
    <xf numFmtId="0" fontId="66" fillId="0" borderId="55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85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 wrapText="1"/>
    </xf>
    <xf numFmtId="0" fontId="13" fillId="33" borderId="6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7" fillId="33" borderId="82" xfId="0" applyFont="1" applyFill="1" applyBorder="1" applyAlignment="1">
      <alignment horizontal="left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3" fillId="33" borderId="58" xfId="0" applyFont="1" applyFill="1" applyBorder="1" applyAlignment="1">
      <alignment horizontal="center" wrapText="1"/>
    </xf>
    <xf numFmtId="0" fontId="13" fillId="33" borderId="80" xfId="0" applyFont="1" applyFill="1" applyBorder="1" applyAlignment="1">
      <alignment horizontal="center" vertical="center" wrapText="1"/>
    </xf>
    <xf numFmtId="0" fontId="13" fillId="33" borderId="83" xfId="0" applyFont="1" applyFill="1" applyBorder="1" applyAlignment="1">
      <alignment horizontal="center" vertical="center" wrapText="1"/>
    </xf>
    <xf numFmtId="0" fontId="13" fillId="33" borderId="85" xfId="0" applyFont="1" applyFill="1" applyBorder="1" applyAlignment="1">
      <alignment horizontal="center" vertical="center" wrapText="1"/>
    </xf>
    <xf numFmtId="0" fontId="13" fillId="33" borderId="7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left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horizontal="center" vertical="center"/>
    </xf>
    <xf numFmtId="0" fontId="17" fillId="33" borderId="86" xfId="0" applyFont="1" applyFill="1" applyBorder="1" applyAlignment="1">
      <alignment horizontal="left" vertical="center" wrapText="1"/>
    </xf>
    <xf numFmtId="0" fontId="13" fillId="33" borderId="86" xfId="0" applyFont="1" applyFill="1" applyBorder="1" applyAlignment="1">
      <alignment vertical="center" wrapText="1"/>
    </xf>
    <xf numFmtId="0" fontId="13" fillId="33" borderId="75" xfId="0" applyFont="1" applyFill="1" applyBorder="1" applyAlignment="1">
      <alignment horizontal="center" vertical="center" wrapText="1"/>
    </xf>
    <xf numFmtId="0" fontId="13" fillId="33" borderId="86" xfId="0" applyFont="1" applyFill="1" applyBorder="1" applyAlignment="1">
      <alignment horizontal="center" vertical="center" wrapText="1"/>
    </xf>
    <xf numFmtId="0" fontId="13" fillId="33" borderId="87" xfId="0" applyFont="1" applyFill="1" applyBorder="1" applyAlignment="1">
      <alignment horizontal="center" vertical="center" wrapText="1"/>
    </xf>
    <xf numFmtId="0" fontId="13" fillId="33" borderId="88" xfId="0" applyFont="1" applyFill="1" applyBorder="1" applyAlignment="1">
      <alignment horizontal="center" vertical="center" wrapText="1"/>
    </xf>
    <xf numFmtId="0" fontId="13" fillId="33" borderId="62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5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7" fillId="33" borderId="88" xfId="0" applyFont="1" applyFill="1" applyBorder="1" applyAlignment="1">
      <alignment horizontal="left" vertical="center" wrapText="1"/>
    </xf>
    <xf numFmtId="0" fontId="12" fillId="0" borderId="89" xfId="0" applyFont="1" applyFill="1" applyBorder="1" applyAlignment="1">
      <alignment horizontal="left" vertical="center"/>
    </xf>
    <xf numFmtId="0" fontId="12" fillId="34" borderId="59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 wrapText="1"/>
    </xf>
    <xf numFmtId="0" fontId="12" fillId="34" borderId="63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 wrapText="1"/>
    </xf>
    <xf numFmtId="0" fontId="12" fillId="0" borderId="74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left" vertical="center" wrapText="1"/>
    </xf>
    <xf numFmtId="0" fontId="66" fillId="0" borderId="54" xfId="0" applyFont="1" applyFill="1" applyBorder="1" applyAlignment="1">
      <alignment horizontal="left" vertical="center"/>
    </xf>
    <xf numFmtId="0" fontId="66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0" fontId="24" fillId="34" borderId="51" xfId="0" applyFont="1" applyFill="1" applyBorder="1" applyAlignment="1">
      <alignment horizontal="left" vertical="center" wrapText="1"/>
    </xf>
    <xf numFmtId="0" fontId="12" fillId="34" borderId="50" xfId="0" applyFont="1" applyFill="1" applyBorder="1" applyAlignment="1">
      <alignment horizontal="center" vertical="center" wrapText="1"/>
    </xf>
    <xf numFmtId="0" fontId="12" fillId="34" borderId="52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4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2" fillId="34" borderId="62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8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81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7" fillId="33" borderId="87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4" fillId="33" borderId="77" xfId="0" applyFont="1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13" fillId="33" borderId="88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87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showGridLines="0" tabSelected="1" view="pageBreakPreview" zoomScale="50" zoomScaleNormal="50" zoomScaleSheetLayoutView="50" workbookViewId="0" topLeftCell="X91">
      <selection activeCell="AE4" sqref="AE4"/>
    </sheetView>
  </sheetViews>
  <sheetFormatPr defaultColWidth="9.00390625" defaultRowHeight="12.75" outlineLevelRow="1"/>
  <cols>
    <col min="1" max="1" width="7.625" style="144" customWidth="1"/>
    <col min="2" max="2" width="106.375" style="144" customWidth="1"/>
    <col min="3" max="3" width="19.25390625" style="144" hidden="1" customWidth="1"/>
    <col min="4" max="4" width="6.25390625" style="144" hidden="1" customWidth="1"/>
    <col min="5" max="5" width="8.375" style="145" customWidth="1"/>
    <col min="6" max="6" width="4.00390625" style="141" customWidth="1"/>
    <col min="7" max="7" width="8.875" style="42" customWidth="1"/>
    <col min="8" max="8" width="4.875" style="141" customWidth="1"/>
    <col min="9" max="9" width="8.75390625" style="42" bestFit="1" customWidth="1"/>
    <col min="10" max="10" width="4.625" style="141" customWidth="1"/>
    <col min="11" max="11" width="8.375" style="42" bestFit="1" customWidth="1"/>
    <col min="12" max="12" width="3.875" style="141" customWidth="1"/>
    <col min="13" max="13" width="9.125" style="42" customWidth="1"/>
    <col min="14" max="14" width="4.25390625" style="141" customWidth="1"/>
    <col min="15" max="15" width="8.75390625" style="42" bestFit="1" customWidth="1"/>
    <col min="16" max="16" width="3.625" style="42" customWidth="1"/>
    <col min="17" max="17" width="10.625" style="42" customWidth="1"/>
    <col min="18" max="21" width="11.125" style="42" customWidth="1"/>
    <col min="22" max="22" width="10.625" style="42" customWidth="1"/>
    <col min="23" max="23" width="10.00390625" style="42" customWidth="1"/>
    <col min="24" max="24" width="1.625" style="143" customWidth="1"/>
    <col min="25" max="25" width="6.75390625" style="144" customWidth="1"/>
    <col min="26" max="26" width="124.75390625" style="144" customWidth="1"/>
    <col min="27" max="32" width="14.375" style="41" customWidth="1"/>
    <col min="33" max="33" width="22.00390625" style="41" customWidth="1"/>
    <col min="34" max="16384" width="9.125" style="42" customWidth="1"/>
  </cols>
  <sheetData>
    <row r="1" spans="1:34" ht="36.75" customHeight="1">
      <c r="A1" s="39" t="s">
        <v>17</v>
      </c>
      <c r="B1" s="220"/>
      <c r="C1" s="220"/>
      <c r="D1" s="220"/>
      <c r="E1" s="220"/>
      <c r="F1" s="220"/>
      <c r="G1" s="352" t="s">
        <v>133</v>
      </c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222"/>
      <c r="Y1" s="39" t="s">
        <v>17</v>
      </c>
      <c r="Z1" s="220"/>
      <c r="AA1" s="223"/>
      <c r="AB1" s="223"/>
      <c r="AC1" s="223"/>
      <c r="AD1" s="223"/>
      <c r="AE1" s="223"/>
      <c r="AF1" s="223"/>
      <c r="AG1" s="223"/>
      <c r="AH1" s="41"/>
    </row>
    <row r="2" spans="1:34" s="44" customFormat="1" ht="24" customHeight="1">
      <c r="A2" s="374" t="s">
        <v>122</v>
      </c>
      <c r="B2" s="374"/>
      <c r="C2" s="220"/>
      <c r="D2" s="220"/>
      <c r="E2" s="220"/>
      <c r="F2" s="220"/>
      <c r="G2" s="220"/>
      <c r="H2" s="220"/>
      <c r="I2" s="220"/>
      <c r="J2" s="220"/>
      <c r="K2" s="220"/>
      <c r="L2" s="45"/>
      <c r="M2" s="224"/>
      <c r="N2" s="224"/>
      <c r="O2" s="224"/>
      <c r="P2" s="45"/>
      <c r="Q2" s="45"/>
      <c r="R2" s="221"/>
      <c r="S2" s="221"/>
      <c r="T2" s="221"/>
      <c r="U2" s="221"/>
      <c r="V2" s="221"/>
      <c r="W2" s="221"/>
      <c r="X2" s="225"/>
      <c r="Y2" s="39" t="str">
        <f>A2</f>
        <v>Wydział Medycyny Ratunkowej i Katastrof</v>
      </c>
      <c r="Z2" s="220"/>
      <c r="AA2" s="223"/>
      <c r="AB2" s="223"/>
      <c r="AC2" s="223"/>
      <c r="AD2" s="223"/>
      <c r="AE2" s="223"/>
      <c r="AF2" s="223"/>
      <c r="AG2" s="223"/>
      <c r="AH2" s="43"/>
    </row>
    <row r="3" spans="1:33" s="44" customFormat="1" ht="21.75" customHeight="1">
      <c r="A3" s="226"/>
      <c r="B3" s="220"/>
      <c r="C3" s="220"/>
      <c r="D3" s="220"/>
      <c r="E3" s="227" t="s">
        <v>20</v>
      </c>
      <c r="F3" s="39"/>
      <c r="G3" s="221"/>
      <c r="H3" s="227"/>
      <c r="I3" s="228"/>
      <c r="J3" s="228"/>
      <c r="K3" s="228"/>
      <c r="L3" s="45"/>
      <c r="M3" s="221"/>
      <c r="N3" s="220"/>
      <c r="O3" s="220"/>
      <c r="P3" s="220"/>
      <c r="Q3" s="220"/>
      <c r="R3" s="221"/>
      <c r="S3" s="221"/>
      <c r="T3" s="221"/>
      <c r="U3" s="221"/>
      <c r="V3" s="221"/>
      <c r="W3" s="221"/>
      <c r="X3" s="229"/>
      <c r="Y3" s="226"/>
      <c r="Z3" s="220"/>
      <c r="AA3" s="223"/>
      <c r="AB3" s="223"/>
      <c r="AC3" s="223"/>
      <c r="AD3" s="223"/>
      <c r="AE3" s="223"/>
      <c r="AF3" s="223"/>
      <c r="AG3" s="223"/>
    </row>
    <row r="4" spans="1:33" s="48" customFormat="1" ht="23.25" customHeight="1">
      <c r="A4" s="45" t="s">
        <v>39</v>
      </c>
      <c r="B4" s="230"/>
      <c r="C4" s="220"/>
      <c r="D4" s="220"/>
      <c r="E4" s="220"/>
      <c r="F4" s="220"/>
      <c r="G4" s="220"/>
      <c r="H4" s="220"/>
      <c r="I4" s="220"/>
      <c r="J4" s="220"/>
      <c r="K4" s="220"/>
      <c r="L4" s="231"/>
      <c r="M4" s="46" t="s">
        <v>38</v>
      </c>
      <c r="N4" s="231"/>
      <c r="O4" s="231"/>
      <c r="P4" s="231"/>
      <c r="Q4" s="220"/>
      <c r="R4" s="220"/>
      <c r="S4" s="220"/>
      <c r="T4" s="220"/>
      <c r="U4" s="220"/>
      <c r="V4" s="220"/>
      <c r="W4" s="220"/>
      <c r="X4" s="47"/>
      <c r="Y4" s="45" t="str">
        <f>A4</f>
        <v>Kierunek:       Ratownictwo medyczne</v>
      </c>
      <c r="Z4" s="220"/>
      <c r="AA4" s="232" t="str">
        <f>M4</f>
        <v>Studia niestacjonarne I stopnia</v>
      </c>
      <c r="AB4" s="233"/>
      <c r="AC4" s="233"/>
      <c r="AD4" s="234"/>
      <c r="AE4" s="234"/>
      <c r="AF4" s="234"/>
      <c r="AG4" s="234"/>
    </row>
    <row r="5" spans="1:33" s="49" customFormat="1" ht="27" customHeight="1" thickBot="1">
      <c r="A5" s="45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35"/>
      <c r="M5" s="45" t="s">
        <v>87</v>
      </c>
      <c r="N5" s="235"/>
      <c r="O5" s="235"/>
      <c r="P5" s="236"/>
      <c r="Q5" s="230" t="s">
        <v>131</v>
      </c>
      <c r="R5" s="220"/>
      <c r="S5" s="220"/>
      <c r="T5" s="220"/>
      <c r="U5" s="220"/>
      <c r="V5" s="220"/>
      <c r="W5" s="220"/>
      <c r="X5" s="237"/>
      <c r="Y5" s="45"/>
      <c r="Z5" s="220"/>
      <c r="AA5" s="234"/>
      <c r="AB5" s="346" t="s">
        <v>132</v>
      </c>
      <c r="AC5" s="346" t="s">
        <v>131</v>
      </c>
      <c r="AD5" s="346"/>
      <c r="AE5" s="234"/>
      <c r="AF5" s="234"/>
      <c r="AG5" s="234"/>
    </row>
    <row r="6" spans="1:33" s="50" customFormat="1" ht="21.75" customHeight="1">
      <c r="A6" s="375" t="s">
        <v>0</v>
      </c>
      <c r="B6" s="377" t="s">
        <v>1</v>
      </c>
      <c r="C6" s="379" t="s">
        <v>18</v>
      </c>
      <c r="D6" s="381" t="s">
        <v>19</v>
      </c>
      <c r="E6" s="349" t="s">
        <v>2</v>
      </c>
      <c r="F6" s="350"/>
      <c r="G6" s="350"/>
      <c r="H6" s="350"/>
      <c r="I6" s="350"/>
      <c r="J6" s="350"/>
      <c r="K6" s="350"/>
      <c r="L6" s="350"/>
      <c r="M6" s="350"/>
      <c r="N6" s="350"/>
      <c r="O6" s="350"/>
      <c r="P6" s="351"/>
      <c r="Q6" s="356" t="s">
        <v>11</v>
      </c>
      <c r="R6" s="358" t="s">
        <v>104</v>
      </c>
      <c r="S6" s="214" t="s">
        <v>91</v>
      </c>
      <c r="T6" s="360" t="s">
        <v>85</v>
      </c>
      <c r="U6" s="272" t="s">
        <v>121</v>
      </c>
      <c r="V6" s="264" t="s">
        <v>3</v>
      </c>
      <c r="W6" s="362" t="s">
        <v>4</v>
      </c>
      <c r="X6" s="238"/>
      <c r="Y6" s="364" t="s">
        <v>0</v>
      </c>
      <c r="Z6" s="366" t="s">
        <v>1</v>
      </c>
      <c r="AA6" s="353" t="s">
        <v>2</v>
      </c>
      <c r="AB6" s="354"/>
      <c r="AC6" s="354"/>
      <c r="AD6" s="354"/>
      <c r="AE6" s="354"/>
      <c r="AF6" s="354"/>
      <c r="AG6" s="355"/>
    </row>
    <row r="7" spans="1:33" s="50" customFormat="1" ht="26.25" thickBot="1">
      <c r="A7" s="376"/>
      <c r="B7" s="378"/>
      <c r="C7" s="380"/>
      <c r="D7" s="382"/>
      <c r="E7" s="24" t="s">
        <v>5</v>
      </c>
      <c r="F7" s="17"/>
      <c r="G7" s="16" t="s">
        <v>6</v>
      </c>
      <c r="H7" s="17"/>
      <c r="I7" s="16" t="s">
        <v>7</v>
      </c>
      <c r="J7" s="17"/>
      <c r="K7" s="16" t="s">
        <v>8</v>
      </c>
      <c r="L7" s="17"/>
      <c r="M7" s="16" t="s">
        <v>9</v>
      </c>
      <c r="N7" s="17"/>
      <c r="O7" s="16" t="s">
        <v>10</v>
      </c>
      <c r="P7" s="169"/>
      <c r="Q7" s="357"/>
      <c r="R7" s="359"/>
      <c r="S7" s="273"/>
      <c r="T7" s="361"/>
      <c r="U7" s="274"/>
      <c r="V7" s="265" t="s">
        <v>12</v>
      </c>
      <c r="W7" s="363"/>
      <c r="X7" s="238"/>
      <c r="Y7" s="365"/>
      <c r="Z7" s="367"/>
      <c r="AA7" s="23" t="s">
        <v>5</v>
      </c>
      <c r="AB7" s="20" t="s">
        <v>6</v>
      </c>
      <c r="AC7" s="20" t="s">
        <v>7</v>
      </c>
      <c r="AD7" s="20" t="s">
        <v>8</v>
      </c>
      <c r="AE7" s="20" t="s">
        <v>9</v>
      </c>
      <c r="AF7" s="170" t="s">
        <v>10</v>
      </c>
      <c r="AG7" s="170" t="s">
        <v>86</v>
      </c>
    </row>
    <row r="8" spans="1:33" s="51" customFormat="1" ht="60.75" outlineLevel="1" thickBot="1">
      <c r="A8" s="152"/>
      <c r="B8" s="153" t="s">
        <v>70</v>
      </c>
      <c r="C8" s="154"/>
      <c r="D8" s="155"/>
      <c r="E8" s="28">
        <f>SUM(E9:E18)</f>
        <v>110</v>
      </c>
      <c r="F8" s="29"/>
      <c r="G8" s="30">
        <v>95</v>
      </c>
      <c r="H8" s="31"/>
      <c r="I8" s="32">
        <f>SUM(I9:I18)</f>
        <v>30</v>
      </c>
      <c r="J8" s="29"/>
      <c r="K8" s="30">
        <f>SUM(K9:K18)</f>
        <v>30</v>
      </c>
      <c r="L8" s="31"/>
      <c r="M8" s="32">
        <f>SUM(M9:M18)</f>
        <v>15</v>
      </c>
      <c r="N8" s="29"/>
      <c r="O8" s="30">
        <f>SUM(O9:O18)</f>
        <v>0</v>
      </c>
      <c r="P8" s="29"/>
      <c r="Q8" s="213">
        <f>SUM(Q9:Q18)</f>
        <v>45</v>
      </c>
      <c r="R8" s="208">
        <f>SUM(R9:R18)</f>
        <v>235</v>
      </c>
      <c r="S8" s="275">
        <f>SUM(S9:S18)</f>
        <v>115</v>
      </c>
      <c r="T8" s="156">
        <f>SUM(T9:T18)</f>
        <v>0</v>
      </c>
      <c r="U8" s="276">
        <v>0</v>
      </c>
      <c r="V8" s="266">
        <f>SUM(V9:V18)</f>
        <v>395</v>
      </c>
      <c r="W8" s="157">
        <f>SUM(W9:W18)</f>
        <v>14</v>
      </c>
      <c r="X8" s="239"/>
      <c r="Y8" s="171"/>
      <c r="Z8" s="153" t="str">
        <f aca="true" t="shared" si="0" ref="Z8:Z52">B8</f>
        <v>Moduł 1 przedmiotów ogólnych i podstawowych kompetencji </v>
      </c>
      <c r="AA8" s="33">
        <f aca="true" t="shared" si="1" ref="AA8:AG8">SUM(AA9:AA18)</f>
        <v>6</v>
      </c>
      <c r="AB8" s="34">
        <f t="shared" si="1"/>
        <v>5</v>
      </c>
      <c r="AC8" s="34">
        <f t="shared" si="1"/>
        <v>1</v>
      </c>
      <c r="AD8" s="34">
        <f t="shared" si="1"/>
        <v>1</v>
      </c>
      <c r="AE8" s="34">
        <f t="shared" si="1"/>
        <v>1</v>
      </c>
      <c r="AF8" s="172">
        <f t="shared" si="1"/>
        <v>0</v>
      </c>
      <c r="AG8" s="172">
        <f t="shared" si="1"/>
        <v>14</v>
      </c>
    </row>
    <row r="9" spans="1:33" s="57" customFormat="1" ht="44.25" customHeight="1">
      <c r="A9" s="52">
        <v>1</v>
      </c>
      <c r="B9" s="183" t="s">
        <v>88</v>
      </c>
      <c r="C9" s="53"/>
      <c r="D9" s="54"/>
      <c r="E9" s="55">
        <v>30</v>
      </c>
      <c r="F9" s="4"/>
      <c r="G9" s="3">
        <v>30</v>
      </c>
      <c r="H9" s="4"/>
      <c r="I9" s="3">
        <v>30</v>
      </c>
      <c r="J9" s="4"/>
      <c r="K9" s="3">
        <v>30</v>
      </c>
      <c r="L9" s="4"/>
      <c r="M9" s="3"/>
      <c r="N9" s="4"/>
      <c r="O9" s="5"/>
      <c r="P9" s="5"/>
      <c r="Q9" s="182"/>
      <c r="R9" s="8">
        <v>120</v>
      </c>
      <c r="S9" s="182">
        <v>20</v>
      </c>
      <c r="T9" s="6"/>
      <c r="U9" s="182"/>
      <c r="V9" s="267">
        <v>140</v>
      </c>
      <c r="W9" s="56">
        <v>4</v>
      </c>
      <c r="X9" s="240"/>
      <c r="Y9" s="58">
        <v>1</v>
      </c>
      <c r="Z9" s="184" t="str">
        <f t="shared" si="0"/>
        <v>Język angielski </v>
      </c>
      <c r="AA9" s="59">
        <v>1</v>
      </c>
      <c r="AB9" s="60">
        <v>1</v>
      </c>
      <c r="AC9" s="60">
        <v>1</v>
      </c>
      <c r="AD9" s="60">
        <v>1</v>
      </c>
      <c r="AE9" s="60"/>
      <c r="AF9" s="61"/>
      <c r="AG9" s="61">
        <f>SUM(AA9:AF9)</f>
        <v>4</v>
      </c>
    </row>
    <row r="10" spans="1:33" s="57" customFormat="1" ht="44.25" customHeight="1">
      <c r="A10" s="58">
        <v>2</v>
      </c>
      <c r="B10" s="185" t="s">
        <v>25</v>
      </c>
      <c r="C10" s="62"/>
      <c r="D10" s="63"/>
      <c r="E10" s="64">
        <v>30</v>
      </c>
      <c r="F10" s="7"/>
      <c r="G10" s="6"/>
      <c r="H10" s="7"/>
      <c r="I10" s="6"/>
      <c r="J10" s="7"/>
      <c r="K10" s="6"/>
      <c r="L10" s="7"/>
      <c r="M10" s="6"/>
      <c r="N10" s="7"/>
      <c r="O10" s="8"/>
      <c r="P10" s="8"/>
      <c r="Q10" s="117"/>
      <c r="R10" s="8">
        <v>30</v>
      </c>
      <c r="S10" s="117">
        <v>20</v>
      </c>
      <c r="T10" s="6"/>
      <c r="U10" s="117"/>
      <c r="V10" s="25">
        <v>50</v>
      </c>
      <c r="W10" s="65">
        <v>2</v>
      </c>
      <c r="X10" s="240"/>
      <c r="Y10" s="58">
        <v>2</v>
      </c>
      <c r="Z10" s="184" t="str">
        <f t="shared" si="0"/>
        <v>Technologia informacyjna</v>
      </c>
      <c r="AA10" s="66">
        <v>2</v>
      </c>
      <c r="AB10" s="67"/>
      <c r="AC10" s="67"/>
      <c r="AD10" s="67"/>
      <c r="AE10" s="67"/>
      <c r="AF10" s="68"/>
      <c r="AG10" s="68">
        <f>SUM(AA10:AF10)</f>
        <v>2</v>
      </c>
    </row>
    <row r="11" spans="1:33" s="57" customFormat="1" ht="44.25" customHeight="1">
      <c r="A11" s="58">
        <v>3</v>
      </c>
      <c r="B11" s="185" t="s">
        <v>21</v>
      </c>
      <c r="C11" s="62"/>
      <c r="D11" s="63"/>
      <c r="E11" s="64">
        <v>5</v>
      </c>
      <c r="F11" s="7"/>
      <c r="G11" s="6"/>
      <c r="H11" s="7"/>
      <c r="I11" s="6"/>
      <c r="J11" s="7"/>
      <c r="K11" s="6"/>
      <c r="L11" s="7"/>
      <c r="M11" s="6"/>
      <c r="N11" s="7"/>
      <c r="O11" s="8"/>
      <c r="P11" s="8"/>
      <c r="Q11" s="117">
        <v>5</v>
      </c>
      <c r="R11" s="69"/>
      <c r="S11" s="117"/>
      <c r="T11" s="9"/>
      <c r="U11" s="117"/>
      <c r="V11" s="25">
        <v>5</v>
      </c>
      <c r="W11" s="70">
        <v>0</v>
      </c>
      <c r="X11" s="240"/>
      <c r="Y11" s="58">
        <v>3</v>
      </c>
      <c r="Z11" s="184" t="str">
        <f t="shared" si="0"/>
        <v>Bezpieczeństwo i higiena pracy z elementami ergonomii</v>
      </c>
      <c r="AA11" s="66">
        <v>0</v>
      </c>
      <c r="AB11" s="67"/>
      <c r="AC11" s="67"/>
      <c r="AD11" s="67"/>
      <c r="AE11" s="67"/>
      <c r="AF11" s="68"/>
      <c r="AG11" s="68">
        <v>0</v>
      </c>
    </row>
    <row r="12" spans="1:33" s="57" customFormat="1" ht="44.25" customHeight="1">
      <c r="A12" s="58">
        <v>4</v>
      </c>
      <c r="B12" s="185" t="s">
        <v>46</v>
      </c>
      <c r="C12" s="62"/>
      <c r="D12" s="63"/>
      <c r="E12" s="64">
        <v>15</v>
      </c>
      <c r="F12" s="7"/>
      <c r="G12" s="6"/>
      <c r="H12" s="7"/>
      <c r="I12" s="6"/>
      <c r="J12" s="7"/>
      <c r="K12" s="6"/>
      <c r="L12" s="7"/>
      <c r="M12" s="6"/>
      <c r="N12" s="7"/>
      <c r="O12" s="8"/>
      <c r="P12" s="8"/>
      <c r="Q12" s="117">
        <v>5</v>
      </c>
      <c r="R12" s="8">
        <v>10</v>
      </c>
      <c r="S12" s="117">
        <v>10</v>
      </c>
      <c r="T12" s="6"/>
      <c r="U12" s="117"/>
      <c r="V12" s="25">
        <v>25</v>
      </c>
      <c r="W12" s="65">
        <v>1</v>
      </c>
      <c r="X12" s="240"/>
      <c r="Y12" s="58">
        <v>4</v>
      </c>
      <c r="Z12" s="184" t="str">
        <f t="shared" si="0"/>
        <v>Biostatystyka</v>
      </c>
      <c r="AA12" s="66">
        <v>1</v>
      </c>
      <c r="AB12" s="67"/>
      <c r="AC12" s="67"/>
      <c r="AD12" s="67"/>
      <c r="AE12" s="67"/>
      <c r="AF12" s="68"/>
      <c r="AG12" s="68">
        <f>SUM(AA12:AF12)</f>
        <v>1</v>
      </c>
    </row>
    <row r="13" spans="1:33" s="57" customFormat="1" ht="44.25" customHeight="1">
      <c r="A13" s="58">
        <v>5</v>
      </c>
      <c r="B13" s="185" t="s">
        <v>16</v>
      </c>
      <c r="C13" s="62"/>
      <c r="D13" s="63"/>
      <c r="E13" s="64"/>
      <c r="F13" s="7"/>
      <c r="G13" s="6"/>
      <c r="H13" s="7"/>
      <c r="I13" s="6"/>
      <c r="J13" s="7"/>
      <c r="K13" s="6"/>
      <c r="L13" s="7"/>
      <c r="M13" s="6">
        <v>15</v>
      </c>
      <c r="N13" s="7"/>
      <c r="O13" s="8"/>
      <c r="P13" s="8"/>
      <c r="Q13" s="117">
        <v>5</v>
      </c>
      <c r="R13" s="8">
        <v>10</v>
      </c>
      <c r="S13" s="117">
        <v>10</v>
      </c>
      <c r="T13" s="6"/>
      <c r="U13" s="117"/>
      <c r="V13" s="25">
        <v>25</v>
      </c>
      <c r="W13" s="65">
        <f>SUM(AA13:AF13)</f>
        <v>1</v>
      </c>
      <c r="X13" s="240"/>
      <c r="Y13" s="58">
        <v>5</v>
      </c>
      <c r="Z13" s="184" t="str">
        <f t="shared" si="0"/>
        <v>Ochrona własności intelektualnej</v>
      </c>
      <c r="AA13" s="66"/>
      <c r="AB13" s="67"/>
      <c r="AC13" s="67"/>
      <c r="AD13" s="67"/>
      <c r="AE13" s="67">
        <v>1</v>
      </c>
      <c r="AF13" s="68"/>
      <c r="AG13" s="68">
        <v>1</v>
      </c>
    </row>
    <row r="14" spans="1:33" s="57" customFormat="1" ht="44.25" customHeight="1">
      <c r="A14" s="58">
        <v>6</v>
      </c>
      <c r="B14" s="186" t="s">
        <v>52</v>
      </c>
      <c r="C14" s="71"/>
      <c r="D14" s="72"/>
      <c r="E14" s="73"/>
      <c r="F14" s="10"/>
      <c r="G14" s="372" t="s">
        <v>130</v>
      </c>
      <c r="H14" s="373"/>
      <c r="I14" s="372"/>
      <c r="J14" s="373"/>
      <c r="K14" s="9"/>
      <c r="L14" s="10"/>
      <c r="M14" s="9"/>
      <c r="N14" s="10"/>
      <c r="O14" s="69"/>
      <c r="P14" s="69"/>
      <c r="Q14" s="117">
        <v>15</v>
      </c>
      <c r="R14" s="69">
        <v>15</v>
      </c>
      <c r="S14" s="117">
        <v>20</v>
      </c>
      <c r="T14" s="9"/>
      <c r="U14" s="117"/>
      <c r="V14" s="25">
        <v>50</v>
      </c>
      <c r="W14" s="65">
        <v>2</v>
      </c>
      <c r="X14" s="240"/>
      <c r="Y14" s="58">
        <v>6</v>
      </c>
      <c r="Z14" s="184" t="str">
        <f t="shared" si="0"/>
        <v>Zdrowie publiczne</v>
      </c>
      <c r="AA14" s="66"/>
      <c r="AB14" s="67">
        <v>2</v>
      </c>
      <c r="AC14" s="67"/>
      <c r="AD14" s="67"/>
      <c r="AE14" s="67"/>
      <c r="AF14" s="68"/>
      <c r="AG14" s="68">
        <v>2</v>
      </c>
    </row>
    <row r="15" spans="1:33" s="57" customFormat="1" ht="44.25" customHeight="1">
      <c r="A15" s="58">
        <v>7</v>
      </c>
      <c r="B15" s="187" t="s">
        <v>50</v>
      </c>
      <c r="C15" s="75"/>
      <c r="D15" s="76"/>
      <c r="E15" s="77">
        <v>15</v>
      </c>
      <c r="F15" s="12"/>
      <c r="G15" s="11"/>
      <c r="H15" s="12"/>
      <c r="I15" s="11"/>
      <c r="J15" s="12"/>
      <c r="K15" s="11"/>
      <c r="L15" s="12"/>
      <c r="M15" s="11"/>
      <c r="N15" s="12"/>
      <c r="O15" s="78"/>
      <c r="P15" s="78"/>
      <c r="Q15" s="117">
        <v>5</v>
      </c>
      <c r="R15" s="78">
        <v>10</v>
      </c>
      <c r="S15" s="117">
        <v>10</v>
      </c>
      <c r="T15" s="11"/>
      <c r="U15" s="117"/>
      <c r="V15" s="25">
        <v>25</v>
      </c>
      <c r="W15" s="65">
        <v>1</v>
      </c>
      <c r="X15" s="240"/>
      <c r="Y15" s="58">
        <v>7</v>
      </c>
      <c r="Z15" s="184" t="str">
        <f t="shared" si="0"/>
        <v>Propedeutyka prawa</v>
      </c>
      <c r="AA15" s="66">
        <v>1</v>
      </c>
      <c r="AB15" s="67"/>
      <c r="AC15" s="67"/>
      <c r="AD15" s="67"/>
      <c r="AE15" s="67"/>
      <c r="AF15" s="68"/>
      <c r="AG15" s="68">
        <v>1</v>
      </c>
    </row>
    <row r="16" spans="1:33" s="57" customFormat="1" ht="44.25" customHeight="1">
      <c r="A16" s="58">
        <v>8</v>
      </c>
      <c r="B16" s="186" t="s">
        <v>41</v>
      </c>
      <c r="C16" s="71"/>
      <c r="D16" s="72"/>
      <c r="E16" s="73"/>
      <c r="F16" s="10"/>
      <c r="G16" s="9">
        <v>15</v>
      </c>
      <c r="H16" s="10"/>
      <c r="I16" s="9"/>
      <c r="J16" s="10"/>
      <c r="K16" s="9"/>
      <c r="L16" s="10"/>
      <c r="M16" s="9"/>
      <c r="N16" s="10"/>
      <c r="O16" s="69"/>
      <c r="P16" s="69"/>
      <c r="Q16" s="117">
        <v>5</v>
      </c>
      <c r="R16" s="69">
        <v>10</v>
      </c>
      <c r="S16" s="117">
        <v>10</v>
      </c>
      <c r="T16" s="9"/>
      <c r="U16" s="117"/>
      <c r="V16" s="25">
        <v>25</v>
      </c>
      <c r="W16" s="65">
        <f>SUM(AA16:AF16)</f>
        <v>1</v>
      </c>
      <c r="X16" s="240"/>
      <c r="Y16" s="58">
        <v>8</v>
      </c>
      <c r="Z16" s="184" t="str">
        <f t="shared" si="0"/>
        <v>Socjologia zdrowia, choroby i medycyny</v>
      </c>
      <c r="AA16" s="66"/>
      <c r="AB16" s="67">
        <v>1</v>
      </c>
      <c r="AC16" s="67"/>
      <c r="AD16" s="67"/>
      <c r="AE16" s="67"/>
      <c r="AF16" s="68"/>
      <c r="AG16" s="68">
        <f aca="true" t="shared" si="2" ref="AG16:AG31">SUM(AA16:AF16)</f>
        <v>1</v>
      </c>
    </row>
    <row r="17" spans="1:33" s="57" customFormat="1" ht="44.25" customHeight="1">
      <c r="A17" s="58">
        <v>9</v>
      </c>
      <c r="B17" s="186" t="s">
        <v>42</v>
      </c>
      <c r="C17" s="71"/>
      <c r="D17" s="72"/>
      <c r="E17" s="73">
        <v>15</v>
      </c>
      <c r="F17" s="10"/>
      <c r="G17" s="9"/>
      <c r="H17" s="10"/>
      <c r="I17" s="9"/>
      <c r="J17" s="10"/>
      <c r="K17" s="9"/>
      <c r="L17" s="10"/>
      <c r="M17" s="9"/>
      <c r="N17" s="10"/>
      <c r="O17" s="69"/>
      <c r="P17" s="69"/>
      <c r="Q17" s="117">
        <v>5</v>
      </c>
      <c r="R17" s="69">
        <v>10</v>
      </c>
      <c r="S17" s="117">
        <v>10</v>
      </c>
      <c r="T17" s="9"/>
      <c r="U17" s="117"/>
      <c r="V17" s="25">
        <v>25</v>
      </c>
      <c r="W17" s="70">
        <f>SUM(AA17:AF17)</f>
        <v>1</v>
      </c>
      <c r="X17" s="240"/>
      <c r="Y17" s="58">
        <v>9</v>
      </c>
      <c r="Z17" s="184" t="str">
        <f t="shared" si="0"/>
        <v>Pedagogika społeczna</v>
      </c>
      <c r="AA17" s="66">
        <v>1</v>
      </c>
      <c r="AB17" s="67"/>
      <c r="AC17" s="67"/>
      <c r="AD17" s="67"/>
      <c r="AE17" s="67"/>
      <c r="AF17" s="68"/>
      <c r="AG17" s="68">
        <f t="shared" si="2"/>
        <v>1</v>
      </c>
    </row>
    <row r="18" spans="1:33" s="57" customFormat="1" ht="44.25" customHeight="1" thickBot="1">
      <c r="A18" s="86">
        <v>11</v>
      </c>
      <c r="B18" s="188" t="s">
        <v>82</v>
      </c>
      <c r="C18" s="81"/>
      <c r="D18" s="82"/>
      <c r="E18" s="83"/>
      <c r="F18" s="14"/>
      <c r="G18" s="13">
        <v>20</v>
      </c>
      <c r="H18" s="14"/>
      <c r="I18" s="13"/>
      <c r="J18" s="14"/>
      <c r="K18" s="13"/>
      <c r="L18" s="14"/>
      <c r="M18" s="13"/>
      <c r="N18" s="14"/>
      <c r="O18" s="84"/>
      <c r="P18" s="84"/>
      <c r="Q18" s="117"/>
      <c r="R18" s="84">
        <v>20</v>
      </c>
      <c r="S18" s="215">
        <v>5</v>
      </c>
      <c r="T18" s="13"/>
      <c r="U18" s="215"/>
      <c r="V18" s="25">
        <v>25</v>
      </c>
      <c r="W18" s="70">
        <f>SUM(AA18:AF18)</f>
        <v>1</v>
      </c>
      <c r="X18" s="240"/>
      <c r="Y18" s="86">
        <v>11</v>
      </c>
      <c r="Z18" s="189" t="str">
        <f t="shared" si="0"/>
        <v>Język migowy</v>
      </c>
      <c r="AA18" s="66"/>
      <c r="AB18" s="67">
        <v>1</v>
      </c>
      <c r="AC18" s="67"/>
      <c r="AD18" s="67"/>
      <c r="AE18" s="67"/>
      <c r="AF18" s="68"/>
      <c r="AG18" s="68">
        <f t="shared" si="2"/>
        <v>1</v>
      </c>
    </row>
    <row r="19" spans="1:33" s="57" customFormat="1" ht="60.75" thickBot="1">
      <c r="A19" s="158"/>
      <c r="B19" s="159" t="s">
        <v>57</v>
      </c>
      <c r="C19" s="160"/>
      <c r="D19" s="160"/>
      <c r="E19" s="26">
        <f>SUM(E20:E31)</f>
        <v>195</v>
      </c>
      <c r="F19" s="2"/>
      <c r="G19" s="1">
        <f>SUM(G20:H31)</f>
        <v>95</v>
      </c>
      <c r="H19" s="2"/>
      <c r="I19" s="1">
        <f>SUM(I20:I31)</f>
        <v>25</v>
      </c>
      <c r="J19" s="2"/>
      <c r="K19" s="1">
        <f>SUM(K20:K31)</f>
        <v>30</v>
      </c>
      <c r="L19" s="2"/>
      <c r="M19" s="1">
        <f>SUM(M20:M31)</f>
        <v>0</v>
      </c>
      <c r="N19" s="2"/>
      <c r="O19" s="1">
        <f>SUM(O20:O31)</f>
        <v>0</v>
      </c>
      <c r="P19" s="18"/>
      <c r="Q19" s="210">
        <f>SUM(Q20:Q31)</f>
        <v>153</v>
      </c>
      <c r="R19" s="18">
        <f>SUM(R20:R31)</f>
        <v>192</v>
      </c>
      <c r="S19" s="277">
        <f>SUM(S20:S31)</f>
        <v>210</v>
      </c>
      <c r="T19" s="1">
        <f>SUM(T20:T31)</f>
        <v>0</v>
      </c>
      <c r="U19" s="278">
        <v>0</v>
      </c>
      <c r="V19" s="161">
        <f>SUM(V20:V31)</f>
        <v>555</v>
      </c>
      <c r="W19" s="162">
        <f>SUM(W20:W31)</f>
        <v>22</v>
      </c>
      <c r="X19" s="241"/>
      <c r="Y19" s="158"/>
      <c r="Z19" s="167" t="str">
        <f t="shared" si="0"/>
        <v>Moduł 2 przygotowanie w zakresie treści podstawowych</v>
      </c>
      <c r="AA19" s="35">
        <f aca="true" t="shared" si="3" ref="AA19:AF19">SUM(AA20:AA31)</f>
        <v>12</v>
      </c>
      <c r="AB19" s="36">
        <f t="shared" si="3"/>
        <v>6</v>
      </c>
      <c r="AC19" s="36">
        <f t="shared" si="3"/>
        <v>2</v>
      </c>
      <c r="AD19" s="36">
        <f t="shared" si="3"/>
        <v>2</v>
      </c>
      <c r="AE19" s="36">
        <f t="shared" si="3"/>
        <v>0</v>
      </c>
      <c r="AF19" s="173">
        <f t="shared" si="3"/>
        <v>0</v>
      </c>
      <c r="AG19" s="173">
        <f>SUM(AG20:AG31)</f>
        <v>22</v>
      </c>
    </row>
    <row r="20" spans="1:33" s="57" customFormat="1" ht="45" customHeight="1">
      <c r="A20" s="58">
        <v>12</v>
      </c>
      <c r="B20" s="190" t="s">
        <v>26</v>
      </c>
      <c r="C20" s="62"/>
      <c r="D20" s="63"/>
      <c r="E20" s="64">
        <v>15</v>
      </c>
      <c r="F20" s="7"/>
      <c r="G20" s="6"/>
      <c r="H20" s="7"/>
      <c r="I20" s="6"/>
      <c r="J20" s="7"/>
      <c r="K20" s="6"/>
      <c r="L20" s="7"/>
      <c r="M20" s="6"/>
      <c r="N20" s="7"/>
      <c r="O20" s="8"/>
      <c r="P20" s="8"/>
      <c r="Q20" s="117">
        <v>8</v>
      </c>
      <c r="R20" s="8">
        <v>7</v>
      </c>
      <c r="S20" s="182">
        <v>10</v>
      </c>
      <c r="T20" s="6"/>
      <c r="U20" s="182"/>
      <c r="V20" s="25">
        <v>25</v>
      </c>
      <c r="W20" s="65">
        <f aca="true" t="shared" si="4" ref="W20:W31">SUM(AA20:AF20)</f>
        <v>1</v>
      </c>
      <c r="X20" s="240"/>
      <c r="Y20" s="58">
        <v>12</v>
      </c>
      <c r="Z20" s="191" t="str">
        <f t="shared" si="0"/>
        <v>Socjologia</v>
      </c>
      <c r="AA20" s="66">
        <v>1</v>
      </c>
      <c r="AB20" s="67"/>
      <c r="AC20" s="67"/>
      <c r="AD20" s="67"/>
      <c r="AE20" s="67"/>
      <c r="AF20" s="68"/>
      <c r="AG20" s="68">
        <f t="shared" si="2"/>
        <v>1</v>
      </c>
    </row>
    <row r="21" spans="1:33" s="57" customFormat="1" ht="45" customHeight="1">
      <c r="A21" s="58">
        <v>13</v>
      </c>
      <c r="B21" s="190" t="s">
        <v>51</v>
      </c>
      <c r="C21" s="62"/>
      <c r="D21" s="63"/>
      <c r="E21" s="64">
        <v>15</v>
      </c>
      <c r="F21" s="7"/>
      <c r="G21" s="6"/>
      <c r="H21" s="7"/>
      <c r="I21" s="6"/>
      <c r="J21" s="7"/>
      <c r="K21" s="6"/>
      <c r="L21" s="7"/>
      <c r="M21" s="6"/>
      <c r="N21" s="7"/>
      <c r="O21" s="8"/>
      <c r="P21" s="8"/>
      <c r="Q21" s="117">
        <v>5</v>
      </c>
      <c r="R21" s="8">
        <v>10</v>
      </c>
      <c r="S21" s="117">
        <v>10</v>
      </c>
      <c r="T21" s="6"/>
      <c r="U21" s="117"/>
      <c r="V21" s="25">
        <v>25</v>
      </c>
      <c r="W21" s="65">
        <f t="shared" si="4"/>
        <v>1</v>
      </c>
      <c r="X21" s="240"/>
      <c r="Y21" s="58">
        <v>13</v>
      </c>
      <c r="Z21" s="191" t="str">
        <f t="shared" si="0"/>
        <v>Psychologia ogólna</v>
      </c>
      <c r="AA21" s="66">
        <v>1</v>
      </c>
      <c r="AB21" s="67"/>
      <c r="AC21" s="67"/>
      <c r="AD21" s="67"/>
      <c r="AE21" s="67"/>
      <c r="AF21" s="68"/>
      <c r="AG21" s="68">
        <f t="shared" si="2"/>
        <v>1</v>
      </c>
    </row>
    <row r="22" spans="1:33" s="57" customFormat="1" ht="45" customHeight="1">
      <c r="A22" s="58">
        <v>14</v>
      </c>
      <c r="B22" s="192" t="s">
        <v>35</v>
      </c>
      <c r="C22" s="62"/>
      <c r="D22" s="63"/>
      <c r="E22" s="64">
        <v>15</v>
      </c>
      <c r="F22" s="7"/>
      <c r="G22" s="8"/>
      <c r="H22" s="7"/>
      <c r="I22" s="6"/>
      <c r="J22" s="7"/>
      <c r="K22" s="6"/>
      <c r="L22" s="7"/>
      <c r="M22" s="6"/>
      <c r="N22" s="7"/>
      <c r="O22" s="8"/>
      <c r="P22" s="8"/>
      <c r="Q22" s="117">
        <v>10</v>
      </c>
      <c r="R22" s="8">
        <v>5</v>
      </c>
      <c r="S22" s="117">
        <v>10</v>
      </c>
      <c r="T22" s="6"/>
      <c r="U22" s="117"/>
      <c r="V22" s="25">
        <v>25</v>
      </c>
      <c r="W22" s="65">
        <f t="shared" si="4"/>
        <v>1</v>
      </c>
      <c r="X22" s="240"/>
      <c r="Y22" s="58">
        <v>14</v>
      </c>
      <c r="Z22" s="191" t="str">
        <f t="shared" si="0"/>
        <v>Biofizyka</v>
      </c>
      <c r="AA22" s="66">
        <v>1</v>
      </c>
      <c r="AB22" s="67"/>
      <c r="AC22" s="67"/>
      <c r="AD22" s="67"/>
      <c r="AE22" s="67"/>
      <c r="AF22" s="68"/>
      <c r="AG22" s="68">
        <f t="shared" si="2"/>
        <v>1</v>
      </c>
    </row>
    <row r="23" spans="1:33" s="57" customFormat="1" ht="45" customHeight="1">
      <c r="A23" s="58">
        <v>15</v>
      </c>
      <c r="B23" s="192" t="s">
        <v>36</v>
      </c>
      <c r="C23" s="71"/>
      <c r="D23" s="72"/>
      <c r="E23" s="73"/>
      <c r="F23" s="10"/>
      <c r="G23" s="9">
        <v>15</v>
      </c>
      <c r="H23" s="10"/>
      <c r="I23" s="9"/>
      <c r="J23" s="10"/>
      <c r="K23" s="9"/>
      <c r="L23" s="10"/>
      <c r="M23" s="9"/>
      <c r="N23" s="10"/>
      <c r="O23" s="69"/>
      <c r="P23" s="69"/>
      <c r="Q23" s="117">
        <v>5</v>
      </c>
      <c r="R23" s="69">
        <v>10</v>
      </c>
      <c r="S23" s="117">
        <v>10</v>
      </c>
      <c r="T23" s="9"/>
      <c r="U23" s="117"/>
      <c r="V23" s="25">
        <v>25</v>
      </c>
      <c r="W23" s="70">
        <f t="shared" si="4"/>
        <v>1</v>
      </c>
      <c r="X23" s="240"/>
      <c r="Y23" s="58">
        <v>15</v>
      </c>
      <c r="Z23" s="191" t="str">
        <f t="shared" si="0"/>
        <v>Biochemia</v>
      </c>
      <c r="AA23" s="66"/>
      <c r="AB23" s="67">
        <v>1</v>
      </c>
      <c r="AC23" s="67"/>
      <c r="AD23" s="67"/>
      <c r="AE23" s="67"/>
      <c r="AF23" s="68"/>
      <c r="AG23" s="68">
        <f t="shared" si="2"/>
        <v>1</v>
      </c>
    </row>
    <row r="24" spans="1:33" s="57" customFormat="1" ht="45" customHeight="1">
      <c r="A24" s="58">
        <v>16</v>
      </c>
      <c r="B24" s="192" t="s">
        <v>31</v>
      </c>
      <c r="C24" s="71"/>
      <c r="D24" s="72"/>
      <c r="E24" s="73">
        <v>45</v>
      </c>
      <c r="F24" s="10"/>
      <c r="G24" s="9">
        <v>50</v>
      </c>
      <c r="H24" s="10" t="s">
        <v>13</v>
      </c>
      <c r="I24" s="9"/>
      <c r="J24" s="10"/>
      <c r="K24" s="9"/>
      <c r="L24" s="10"/>
      <c r="M24" s="9"/>
      <c r="N24" s="10"/>
      <c r="O24" s="69"/>
      <c r="P24" s="69"/>
      <c r="Q24" s="117">
        <v>35</v>
      </c>
      <c r="R24" s="69">
        <v>60</v>
      </c>
      <c r="S24" s="117">
        <v>55</v>
      </c>
      <c r="T24" s="9"/>
      <c r="U24" s="117"/>
      <c r="V24" s="25">
        <v>150</v>
      </c>
      <c r="W24" s="70">
        <v>6</v>
      </c>
      <c r="X24" s="240"/>
      <c r="Y24" s="58">
        <v>16</v>
      </c>
      <c r="Z24" s="191" t="str">
        <f t="shared" si="0"/>
        <v>Anatomia człowieka</v>
      </c>
      <c r="AA24" s="66">
        <v>3</v>
      </c>
      <c r="AB24" s="67">
        <v>3</v>
      </c>
      <c r="AC24" s="67"/>
      <c r="AD24" s="67"/>
      <c r="AE24" s="67"/>
      <c r="AF24" s="68"/>
      <c r="AG24" s="68">
        <f t="shared" si="2"/>
        <v>6</v>
      </c>
    </row>
    <row r="25" spans="1:33" s="57" customFormat="1" ht="45" customHeight="1">
      <c r="A25" s="58">
        <v>17</v>
      </c>
      <c r="B25" s="192" t="s">
        <v>32</v>
      </c>
      <c r="C25" s="71"/>
      <c r="D25" s="72"/>
      <c r="E25" s="73">
        <v>30</v>
      </c>
      <c r="F25" s="10" t="s">
        <v>13</v>
      </c>
      <c r="G25" s="9"/>
      <c r="H25" s="10"/>
      <c r="I25" s="9"/>
      <c r="J25" s="10"/>
      <c r="K25" s="9"/>
      <c r="L25" s="10"/>
      <c r="M25" s="9"/>
      <c r="N25" s="10"/>
      <c r="O25" s="69"/>
      <c r="P25" s="69"/>
      <c r="Q25" s="117">
        <v>15</v>
      </c>
      <c r="R25" s="69">
        <v>15</v>
      </c>
      <c r="S25" s="117">
        <v>20</v>
      </c>
      <c r="T25" s="9"/>
      <c r="U25" s="117"/>
      <c r="V25" s="25">
        <v>50</v>
      </c>
      <c r="W25" s="70">
        <f t="shared" si="4"/>
        <v>2</v>
      </c>
      <c r="X25" s="240"/>
      <c r="Y25" s="58">
        <v>17</v>
      </c>
      <c r="Z25" s="191" t="str">
        <f t="shared" si="0"/>
        <v>Fizjologia</v>
      </c>
      <c r="AA25" s="66">
        <v>2</v>
      </c>
      <c r="AB25" s="67"/>
      <c r="AC25" s="67"/>
      <c r="AD25" s="67"/>
      <c r="AE25" s="67"/>
      <c r="AF25" s="68"/>
      <c r="AG25" s="68">
        <f t="shared" si="2"/>
        <v>2</v>
      </c>
    </row>
    <row r="26" spans="1:33" s="57" customFormat="1" ht="45" customHeight="1">
      <c r="A26" s="58">
        <v>18</v>
      </c>
      <c r="B26" s="192" t="s">
        <v>33</v>
      </c>
      <c r="C26" s="71"/>
      <c r="D26" s="72"/>
      <c r="E26" s="73"/>
      <c r="F26" s="10"/>
      <c r="G26" s="9">
        <v>30</v>
      </c>
      <c r="H26" s="10" t="s">
        <v>13</v>
      </c>
      <c r="I26" s="9"/>
      <c r="J26" s="10"/>
      <c r="K26" s="9"/>
      <c r="L26" s="10"/>
      <c r="M26" s="9"/>
      <c r="N26" s="10"/>
      <c r="O26" s="69"/>
      <c r="P26" s="69"/>
      <c r="Q26" s="117">
        <v>15</v>
      </c>
      <c r="R26" s="69">
        <v>15</v>
      </c>
      <c r="S26" s="117">
        <v>20</v>
      </c>
      <c r="T26" s="9"/>
      <c r="U26" s="117"/>
      <c r="V26" s="25">
        <v>50</v>
      </c>
      <c r="W26" s="70">
        <f t="shared" si="4"/>
        <v>2</v>
      </c>
      <c r="X26" s="240"/>
      <c r="Y26" s="58">
        <v>18</v>
      </c>
      <c r="Z26" s="191" t="str">
        <f t="shared" si="0"/>
        <v>Patofizjologia</v>
      </c>
      <c r="AA26" s="66"/>
      <c r="AB26" s="67">
        <v>2</v>
      </c>
      <c r="AC26" s="67"/>
      <c r="AD26" s="67"/>
      <c r="AE26" s="67"/>
      <c r="AF26" s="68"/>
      <c r="AG26" s="68">
        <f t="shared" si="2"/>
        <v>2</v>
      </c>
    </row>
    <row r="27" spans="1:33" s="57" customFormat="1" ht="45" customHeight="1">
      <c r="A27" s="58">
        <v>19</v>
      </c>
      <c r="B27" s="192" t="s">
        <v>53</v>
      </c>
      <c r="C27" s="71"/>
      <c r="D27" s="72"/>
      <c r="E27" s="73">
        <v>45</v>
      </c>
      <c r="F27" s="10" t="s">
        <v>13</v>
      </c>
      <c r="G27" s="9"/>
      <c r="H27" s="10"/>
      <c r="I27" s="9"/>
      <c r="J27" s="10"/>
      <c r="K27" s="9"/>
      <c r="L27" s="10"/>
      <c r="M27" s="9"/>
      <c r="N27" s="10"/>
      <c r="O27" s="69"/>
      <c r="P27" s="69"/>
      <c r="Q27" s="117">
        <v>20</v>
      </c>
      <c r="R27" s="69">
        <v>25</v>
      </c>
      <c r="S27" s="117">
        <v>10</v>
      </c>
      <c r="T27" s="9"/>
      <c r="U27" s="117"/>
      <c r="V27" s="25">
        <v>55</v>
      </c>
      <c r="W27" s="70">
        <f t="shared" si="4"/>
        <v>2</v>
      </c>
      <c r="X27" s="240"/>
      <c r="Y27" s="58">
        <v>19</v>
      </c>
      <c r="Z27" s="191" t="str">
        <f t="shared" si="0"/>
        <v>Biologia z mikrobiologią</v>
      </c>
      <c r="AA27" s="66">
        <v>2</v>
      </c>
      <c r="AB27" s="67"/>
      <c r="AC27" s="67"/>
      <c r="AD27" s="67"/>
      <c r="AE27" s="67"/>
      <c r="AF27" s="68"/>
      <c r="AG27" s="68">
        <f t="shared" si="2"/>
        <v>2</v>
      </c>
    </row>
    <row r="28" spans="1:33" s="57" customFormat="1" ht="45" customHeight="1">
      <c r="A28" s="58">
        <v>20</v>
      </c>
      <c r="B28" s="192" t="s">
        <v>54</v>
      </c>
      <c r="C28" s="71"/>
      <c r="D28" s="72"/>
      <c r="E28" s="73"/>
      <c r="F28" s="10"/>
      <c r="G28" s="9"/>
      <c r="H28" s="10"/>
      <c r="I28" s="9">
        <v>25</v>
      </c>
      <c r="J28" s="10" t="s">
        <v>13</v>
      </c>
      <c r="K28" s="9"/>
      <c r="L28" s="10"/>
      <c r="M28" s="9"/>
      <c r="N28" s="10"/>
      <c r="O28" s="69"/>
      <c r="P28" s="69"/>
      <c r="Q28" s="117">
        <v>10</v>
      </c>
      <c r="R28" s="69">
        <v>15</v>
      </c>
      <c r="S28" s="117">
        <v>25</v>
      </c>
      <c r="T28" s="9"/>
      <c r="U28" s="117"/>
      <c r="V28" s="25">
        <v>50</v>
      </c>
      <c r="W28" s="70">
        <v>2</v>
      </c>
      <c r="X28" s="240"/>
      <c r="Y28" s="58">
        <v>20</v>
      </c>
      <c r="Z28" s="191" t="str">
        <f t="shared" si="0"/>
        <v>Farmakologia</v>
      </c>
      <c r="AA28" s="66"/>
      <c r="AB28" s="67"/>
      <c r="AC28" s="67">
        <v>2</v>
      </c>
      <c r="AD28" s="67"/>
      <c r="AE28" s="67"/>
      <c r="AF28" s="68"/>
      <c r="AG28" s="68">
        <f t="shared" si="2"/>
        <v>2</v>
      </c>
    </row>
    <row r="29" spans="1:33" s="57" customFormat="1" ht="45" customHeight="1">
      <c r="A29" s="58">
        <v>21</v>
      </c>
      <c r="B29" s="192" t="s">
        <v>34</v>
      </c>
      <c r="C29" s="71"/>
      <c r="D29" s="72"/>
      <c r="E29" s="73"/>
      <c r="F29" s="10"/>
      <c r="G29" s="9"/>
      <c r="H29" s="10"/>
      <c r="I29" s="9"/>
      <c r="J29" s="10"/>
      <c r="K29" s="9">
        <v>30</v>
      </c>
      <c r="L29" s="10"/>
      <c r="M29" s="9"/>
      <c r="N29" s="10"/>
      <c r="O29" s="69"/>
      <c r="P29" s="69"/>
      <c r="Q29" s="117">
        <v>15</v>
      </c>
      <c r="R29" s="69">
        <v>15</v>
      </c>
      <c r="S29" s="117">
        <v>20</v>
      </c>
      <c r="T29" s="9"/>
      <c r="U29" s="117"/>
      <c r="V29" s="25">
        <v>50</v>
      </c>
      <c r="W29" s="70">
        <f t="shared" si="4"/>
        <v>2</v>
      </c>
      <c r="X29" s="240"/>
      <c r="Y29" s="58">
        <v>21</v>
      </c>
      <c r="Z29" s="191" t="str">
        <f t="shared" si="0"/>
        <v>Toksykologia</v>
      </c>
      <c r="AA29" s="66"/>
      <c r="AB29" s="67"/>
      <c r="AC29" s="67"/>
      <c r="AD29" s="67">
        <v>2</v>
      </c>
      <c r="AE29" s="67"/>
      <c r="AF29" s="68"/>
      <c r="AG29" s="68">
        <f t="shared" si="2"/>
        <v>2</v>
      </c>
    </row>
    <row r="30" spans="1:33" s="57" customFormat="1" ht="45" customHeight="1">
      <c r="A30" s="58">
        <v>22</v>
      </c>
      <c r="B30" s="192" t="s">
        <v>55</v>
      </c>
      <c r="C30" s="71"/>
      <c r="D30" s="72"/>
      <c r="E30" s="73">
        <v>15</v>
      </c>
      <c r="F30" s="10"/>
      <c r="G30" s="9"/>
      <c r="H30" s="10"/>
      <c r="I30" s="9"/>
      <c r="J30" s="10"/>
      <c r="K30" s="9"/>
      <c r="L30" s="10"/>
      <c r="M30" s="9"/>
      <c r="N30" s="10"/>
      <c r="O30" s="69"/>
      <c r="P30" s="69"/>
      <c r="Q30" s="117">
        <v>5</v>
      </c>
      <c r="R30" s="69">
        <v>10</v>
      </c>
      <c r="S30" s="117">
        <v>10</v>
      </c>
      <c r="T30" s="9"/>
      <c r="U30" s="117"/>
      <c r="V30" s="25">
        <v>25</v>
      </c>
      <c r="W30" s="70">
        <f t="shared" si="4"/>
        <v>1</v>
      </c>
      <c r="X30" s="240"/>
      <c r="Y30" s="58">
        <v>22</v>
      </c>
      <c r="Z30" s="191" t="str">
        <f t="shared" si="0"/>
        <v>Dydaktyka</v>
      </c>
      <c r="AA30" s="66">
        <v>1</v>
      </c>
      <c r="AB30" s="67"/>
      <c r="AC30" s="67"/>
      <c r="AD30" s="67"/>
      <c r="AE30" s="67"/>
      <c r="AF30" s="68"/>
      <c r="AG30" s="68">
        <f t="shared" si="2"/>
        <v>1</v>
      </c>
    </row>
    <row r="31" spans="1:33" s="57" customFormat="1" ht="45" customHeight="1" thickBot="1">
      <c r="A31" s="116">
        <v>23</v>
      </c>
      <c r="B31" s="193" t="s">
        <v>56</v>
      </c>
      <c r="C31" s="146"/>
      <c r="D31" s="147"/>
      <c r="E31" s="148">
        <v>15</v>
      </c>
      <c r="F31" s="149"/>
      <c r="G31" s="150"/>
      <c r="H31" s="149"/>
      <c r="I31" s="150"/>
      <c r="J31" s="149"/>
      <c r="K31" s="150"/>
      <c r="L31" s="149"/>
      <c r="M31" s="150"/>
      <c r="N31" s="149"/>
      <c r="O31" s="151"/>
      <c r="P31" s="151"/>
      <c r="Q31" s="117">
        <v>10</v>
      </c>
      <c r="R31" s="151">
        <v>5</v>
      </c>
      <c r="S31" s="117">
        <v>10</v>
      </c>
      <c r="T31" s="13"/>
      <c r="U31" s="215"/>
      <c r="V31" s="268">
        <v>25</v>
      </c>
      <c r="W31" s="330">
        <f t="shared" si="4"/>
        <v>1</v>
      </c>
      <c r="X31" s="240"/>
      <c r="Y31" s="116">
        <v>23</v>
      </c>
      <c r="Z31" s="194" t="str">
        <f t="shared" si="0"/>
        <v>Metodologia badań naukowych</v>
      </c>
      <c r="AA31" s="118">
        <v>1</v>
      </c>
      <c r="AB31" s="119"/>
      <c r="AC31" s="119"/>
      <c r="AD31" s="119"/>
      <c r="AE31" s="119"/>
      <c r="AF31" s="120"/>
      <c r="AG31" s="120">
        <f t="shared" si="2"/>
        <v>1</v>
      </c>
    </row>
    <row r="32" spans="1:33" s="57" customFormat="1" ht="60">
      <c r="A32" s="178"/>
      <c r="B32" s="323" t="s">
        <v>58</v>
      </c>
      <c r="C32" s="308"/>
      <c r="D32" s="308"/>
      <c r="E32" s="309">
        <v>102</v>
      </c>
      <c r="F32" s="310"/>
      <c r="G32" s="311">
        <v>162</v>
      </c>
      <c r="H32" s="310"/>
      <c r="I32" s="311">
        <f>SUM(I33:I47)</f>
        <v>349</v>
      </c>
      <c r="J32" s="312"/>
      <c r="K32" s="311">
        <f>SUM(K33:K47)</f>
        <v>399</v>
      </c>
      <c r="L32" s="310"/>
      <c r="M32" s="311">
        <f>SUM(M33:M47)</f>
        <v>349</v>
      </c>
      <c r="N32" s="312"/>
      <c r="O32" s="310">
        <f>SUM(O33:O47)</f>
        <v>309</v>
      </c>
      <c r="P32" s="310"/>
      <c r="Q32" s="313">
        <f>SUM(Q33:Q47)</f>
        <v>290</v>
      </c>
      <c r="R32" s="310">
        <f>SUM(R33:R47)</f>
        <v>812</v>
      </c>
      <c r="S32" s="316">
        <f>SUM(S33:S47)</f>
        <v>510</v>
      </c>
      <c r="T32" s="310">
        <f>SUM(T33:T47)</f>
        <v>568</v>
      </c>
      <c r="U32" s="305">
        <v>0</v>
      </c>
      <c r="V32" s="334">
        <f>SUM(V33:V47)</f>
        <v>2180</v>
      </c>
      <c r="W32" s="315">
        <f>SUM(W33:W47)</f>
        <v>78</v>
      </c>
      <c r="X32" s="241"/>
      <c r="Y32" s="178"/>
      <c r="Z32" s="307" t="str">
        <f t="shared" si="0"/>
        <v>Moduł 3 przygotowanie merytoryczne w zakresie treści kierunkowych</v>
      </c>
      <c r="AA32" s="37">
        <f aca="true" t="shared" si="5" ref="AA32:AG32">SUM(AA33:AA47)</f>
        <v>4</v>
      </c>
      <c r="AB32" s="38">
        <f t="shared" si="5"/>
        <v>7</v>
      </c>
      <c r="AC32" s="38">
        <f t="shared" si="5"/>
        <v>16</v>
      </c>
      <c r="AD32" s="38">
        <f t="shared" si="5"/>
        <v>18</v>
      </c>
      <c r="AE32" s="38">
        <f t="shared" si="5"/>
        <v>18</v>
      </c>
      <c r="AF32" s="176">
        <f t="shared" si="5"/>
        <v>15</v>
      </c>
      <c r="AG32" s="176">
        <f t="shared" si="5"/>
        <v>78</v>
      </c>
    </row>
    <row r="33" spans="1:33" s="57" customFormat="1" ht="42.75" customHeight="1">
      <c r="A33" s="329">
        <v>24</v>
      </c>
      <c r="B33" s="341" t="s">
        <v>128</v>
      </c>
      <c r="C33" s="314"/>
      <c r="D33" s="314"/>
      <c r="E33" s="325" t="s">
        <v>129</v>
      </c>
      <c r="F33" s="319"/>
      <c r="G33" s="368" t="s">
        <v>129</v>
      </c>
      <c r="H33" s="369"/>
      <c r="I33" s="318"/>
      <c r="J33" s="319"/>
      <c r="K33" s="317"/>
      <c r="L33" s="317"/>
      <c r="M33" s="318"/>
      <c r="N33" s="319"/>
      <c r="O33" s="317"/>
      <c r="P33" s="317"/>
      <c r="Q33" s="342">
        <v>20</v>
      </c>
      <c r="R33" s="343">
        <v>184</v>
      </c>
      <c r="S33" s="342">
        <v>36</v>
      </c>
      <c r="T33" s="317"/>
      <c r="U33" s="320"/>
      <c r="V33" s="344">
        <v>240</v>
      </c>
      <c r="W33" s="345">
        <v>8</v>
      </c>
      <c r="X33" s="321"/>
      <c r="Y33" s="331">
        <v>24</v>
      </c>
      <c r="Z33" s="336" t="s">
        <v>128</v>
      </c>
      <c r="AA33" s="347">
        <v>4</v>
      </c>
      <c r="AB33" s="348">
        <v>4</v>
      </c>
      <c r="AC33" s="332"/>
      <c r="AD33" s="332"/>
      <c r="AE33" s="332"/>
      <c r="AF33" s="333"/>
      <c r="AG33" s="332">
        <v>8</v>
      </c>
    </row>
    <row r="34" spans="1:33" s="57" customFormat="1" ht="45" customHeight="1">
      <c r="A34" s="98">
        <v>25</v>
      </c>
      <c r="B34" s="324" t="s">
        <v>27</v>
      </c>
      <c r="C34" s="124"/>
      <c r="D34" s="322"/>
      <c r="E34" s="91"/>
      <c r="F34" s="89"/>
      <c r="G34" s="90">
        <v>60</v>
      </c>
      <c r="H34" s="89" t="s">
        <v>13</v>
      </c>
      <c r="I34" s="101"/>
      <c r="J34" s="99"/>
      <c r="L34" s="319"/>
      <c r="M34" s="101"/>
      <c r="N34" s="99"/>
      <c r="O34" s="100"/>
      <c r="P34" s="100"/>
      <c r="Q34" s="182">
        <v>20</v>
      </c>
      <c r="R34" s="8">
        <v>40</v>
      </c>
      <c r="S34" s="182">
        <v>25</v>
      </c>
      <c r="T34" s="6"/>
      <c r="U34" s="182"/>
      <c r="V34" s="102">
        <v>85</v>
      </c>
      <c r="W34" s="102">
        <v>3</v>
      </c>
      <c r="X34" s="240"/>
      <c r="Y34" s="68">
        <v>25</v>
      </c>
      <c r="Z34" s="195" t="str">
        <f>B34</f>
        <v>Kwalifikowana pierwsza pomoc</v>
      </c>
      <c r="AA34" s="66"/>
      <c r="AB34" s="67">
        <v>3</v>
      </c>
      <c r="AC34" s="67"/>
      <c r="AD34" s="67"/>
      <c r="AE34" s="67"/>
      <c r="AF34" s="68"/>
      <c r="AG34" s="67">
        <v>3</v>
      </c>
    </row>
    <row r="35" spans="1:33" s="57" customFormat="1" ht="45" customHeight="1">
      <c r="A35" s="86">
        <v>26</v>
      </c>
      <c r="B35" s="195" t="s">
        <v>29</v>
      </c>
      <c r="C35" s="96"/>
      <c r="D35" s="96"/>
      <c r="E35" s="88"/>
      <c r="F35" s="89"/>
      <c r="G35" s="90"/>
      <c r="H35" s="90"/>
      <c r="I35" s="91">
        <v>92</v>
      </c>
      <c r="J35" s="89" t="s">
        <v>13</v>
      </c>
      <c r="K35" s="90">
        <v>92</v>
      </c>
      <c r="L35" s="90" t="s">
        <v>13</v>
      </c>
      <c r="M35" s="91">
        <v>92</v>
      </c>
      <c r="N35" s="89" t="s">
        <v>13</v>
      </c>
      <c r="O35" s="90">
        <v>92</v>
      </c>
      <c r="P35" s="90" t="s">
        <v>13</v>
      </c>
      <c r="Q35" s="117">
        <v>40</v>
      </c>
      <c r="R35" s="8">
        <v>160</v>
      </c>
      <c r="S35" s="117">
        <v>112</v>
      </c>
      <c r="T35" s="6">
        <v>168</v>
      </c>
      <c r="U35" s="117"/>
      <c r="V35" s="92">
        <v>480</v>
      </c>
      <c r="W35" s="92">
        <v>16</v>
      </c>
      <c r="X35" s="240"/>
      <c r="Y35" s="86">
        <v>26</v>
      </c>
      <c r="Z35" s="195" t="str">
        <f t="shared" si="0"/>
        <v>Medycyna ratunkowa</v>
      </c>
      <c r="AA35" s="66"/>
      <c r="AB35" s="67"/>
      <c r="AC35" s="67">
        <v>4</v>
      </c>
      <c r="AD35" s="67">
        <v>4</v>
      </c>
      <c r="AE35" s="67">
        <v>4</v>
      </c>
      <c r="AF35" s="68">
        <v>4</v>
      </c>
      <c r="AG35" s="68">
        <v>16</v>
      </c>
    </row>
    <row r="36" spans="1:33" s="57" customFormat="1" ht="45" customHeight="1">
      <c r="A36" s="86">
        <v>27</v>
      </c>
      <c r="B36" s="196" t="s">
        <v>28</v>
      </c>
      <c r="C36" s="97"/>
      <c r="D36" s="97"/>
      <c r="E36" s="98"/>
      <c r="F36" s="99"/>
      <c r="G36" s="370"/>
      <c r="H36" s="371"/>
      <c r="I36" s="101">
        <v>102</v>
      </c>
      <c r="J36" s="99" t="s">
        <v>13</v>
      </c>
      <c r="K36" s="100">
        <v>102</v>
      </c>
      <c r="L36" s="100" t="s">
        <v>13</v>
      </c>
      <c r="M36" s="101">
        <v>102</v>
      </c>
      <c r="N36" s="99" t="s">
        <v>13</v>
      </c>
      <c r="O36" s="100">
        <v>102</v>
      </c>
      <c r="P36" s="100" t="s">
        <v>13</v>
      </c>
      <c r="Q36" s="117">
        <v>40</v>
      </c>
      <c r="R36" s="8">
        <v>288</v>
      </c>
      <c r="S36" s="117">
        <v>72</v>
      </c>
      <c r="T36" s="6">
        <v>80</v>
      </c>
      <c r="U36" s="117"/>
      <c r="V36" s="92">
        <v>480</v>
      </c>
      <c r="W36" s="102">
        <v>16</v>
      </c>
      <c r="X36" s="240"/>
      <c r="Y36" s="86">
        <v>27</v>
      </c>
      <c r="Z36" s="195" t="str">
        <f t="shared" si="0"/>
        <v>Medyczne czynności ratunkowe</v>
      </c>
      <c r="AA36" s="66"/>
      <c r="AB36" s="67"/>
      <c r="AC36" s="67">
        <v>4</v>
      </c>
      <c r="AD36" s="67">
        <v>4</v>
      </c>
      <c r="AE36" s="67">
        <v>4</v>
      </c>
      <c r="AF36" s="68">
        <v>4</v>
      </c>
      <c r="AG36" s="68">
        <v>16</v>
      </c>
    </row>
    <row r="37" spans="1:33" s="57" customFormat="1" ht="51">
      <c r="A37" s="86">
        <v>28</v>
      </c>
      <c r="B37" s="197" t="s">
        <v>59</v>
      </c>
      <c r="C37" s="96"/>
      <c r="D37" s="96"/>
      <c r="E37" s="88"/>
      <c r="F37" s="89"/>
      <c r="G37" s="370"/>
      <c r="H37" s="371"/>
      <c r="I37" s="91"/>
      <c r="J37" s="89"/>
      <c r="K37" s="90">
        <v>40</v>
      </c>
      <c r="L37" s="90"/>
      <c r="M37" s="91"/>
      <c r="N37" s="89"/>
      <c r="O37" s="90"/>
      <c r="P37" s="90"/>
      <c r="Q37" s="117">
        <v>10</v>
      </c>
      <c r="R37" s="8">
        <v>30</v>
      </c>
      <c r="S37" s="117">
        <v>10</v>
      </c>
      <c r="T37" s="6"/>
      <c r="U37" s="117"/>
      <c r="V37" s="92">
        <v>50</v>
      </c>
      <c r="W37" s="92">
        <v>2</v>
      </c>
      <c r="X37" s="240"/>
      <c r="Y37" s="86">
        <v>28</v>
      </c>
      <c r="Z37" s="197" t="str">
        <f t="shared" si="0"/>
        <v>Metodyka nauczania pierwszej pomocy i kwalifikowanej pierwszej pomocy</v>
      </c>
      <c r="AA37" s="66"/>
      <c r="AB37" s="67"/>
      <c r="AC37" s="67"/>
      <c r="AD37" s="67">
        <v>2</v>
      </c>
      <c r="AE37" s="67"/>
      <c r="AF37" s="68"/>
      <c r="AG37" s="68">
        <v>2</v>
      </c>
    </row>
    <row r="38" spans="1:33" s="57" customFormat="1" ht="45" customHeight="1">
      <c r="A38" s="86">
        <v>29</v>
      </c>
      <c r="B38" s="337" t="s">
        <v>60</v>
      </c>
      <c r="C38" s="96"/>
      <c r="D38" s="96"/>
      <c r="E38" s="88"/>
      <c r="F38" s="89"/>
      <c r="G38" s="90"/>
      <c r="H38" s="90"/>
      <c r="I38" s="91"/>
      <c r="J38" s="89"/>
      <c r="K38" s="90"/>
      <c r="L38" s="90"/>
      <c r="M38" s="338">
        <v>30</v>
      </c>
      <c r="N38" s="211"/>
      <c r="O38" s="212"/>
      <c r="P38" s="212"/>
      <c r="Q38" s="117">
        <v>10</v>
      </c>
      <c r="R38" s="8">
        <v>20</v>
      </c>
      <c r="S38" s="117">
        <v>20</v>
      </c>
      <c r="T38" s="6"/>
      <c r="U38" s="117"/>
      <c r="V38" s="92">
        <v>50</v>
      </c>
      <c r="W38" s="92">
        <f>SUM(AA38:AF38)</f>
        <v>2</v>
      </c>
      <c r="X38" s="240"/>
      <c r="Y38" s="86">
        <v>29</v>
      </c>
      <c r="Z38" s="195" t="str">
        <f t="shared" si="0"/>
        <v>Medycyna katastrof</v>
      </c>
      <c r="AA38" s="66"/>
      <c r="AB38" s="67"/>
      <c r="AC38" s="67"/>
      <c r="AD38" s="67"/>
      <c r="AE38" s="67">
        <v>2</v>
      </c>
      <c r="AF38" s="68"/>
      <c r="AG38" s="68">
        <f>SUM(AA38:AF38)</f>
        <v>2</v>
      </c>
    </row>
    <row r="39" spans="1:33" s="57" customFormat="1" ht="45" customHeight="1">
      <c r="A39" s="86">
        <v>30</v>
      </c>
      <c r="B39" s="195" t="s">
        <v>61</v>
      </c>
      <c r="C39" s="96"/>
      <c r="D39" s="96"/>
      <c r="E39" s="88"/>
      <c r="F39" s="89"/>
      <c r="G39" s="90"/>
      <c r="H39" s="90"/>
      <c r="I39" s="91">
        <v>50</v>
      </c>
      <c r="J39" s="89"/>
      <c r="K39" s="90">
        <v>60</v>
      </c>
      <c r="L39" s="90" t="s">
        <v>13</v>
      </c>
      <c r="M39" s="91"/>
      <c r="N39" s="89"/>
      <c r="O39" s="90"/>
      <c r="P39" s="90"/>
      <c r="Q39" s="117">
        <v>30</v>
      </c>
      <c r="R39" s="8">
        <v>40</v>
      </c>
      <c r="S39" s="117">
        <v>40</v>
      </c>
      <c r="T39" s="6">
        <v>40</v>
      </c>
      <c r="U39" s="117"/>
      <c r="V39" s="92">
        <v>150</v>
      </c>
      <c r="W39" s="92">
        <v>6</v>
      </c>
      <c r="X39" s="240"/>
      <c r="Y39" s="86">
        <v>30</v>
      </c>
      <c r="Z39" s="195" t="str">
        <f t="shared" si="0"/>
        <v>Choroby wewnętrzne</v>
      </c>
      <c r="AA39" s="66"/>
      <c r="AB39" s="67"/>
      <c r="AC39" s="67">
        <v>3</v>
      </c>
      <c r="AD39" s="67">
        <v>3</v>
      </c>
      <c r="AE39" s="67"/>
      <c r="AF39" s="68"/>
      <c r="AG39" s="68">
        <f>SUM(AA39:AF39)</f>
        <v>6</v>
      </c>
    </row>
    <row r="40" spans="1:33" s="57" customFormat="1" ht="45" customHeight="1">
      <c r="A40" s="86">
        <v>31</v>
      </c>
      <c r="B40" s="195" t="s">
        <v>62</v>
      </c>
      <c r="C40" s="96"/>
      <c r="D40" s="96"/>
      <c r="E40" s="88"/>
      <c r="F40" s="89"/>
      <c r="G40" s="90"/>
      <c r="H40" s="90"/>
      <c r="I40" s="91">
        <v>60</v>
      </c>
      <c r="J40" s="89"/>
      <c r="K40" s="90">
        <v>60</v>
      </c>
      <c r="L40" s="90" t="s">
        <v>13</v>
      </c>
      <c r="M40" s="91"/>
      <c r="N40" s="89"/>
      <c r="O40" s="90"/>
      <c r="P40" s="90"/>
      <c r="Q40" s="117">
        <v>20</v>
      </c>
      <c r="R40" s="8">
        <v>40</v>
      </c>
      <c r="S40" s="117">
        <v>30</v>
      </c>
      <c r="T40" s="6">
        <v>60</v>
      </c>
      <c r="U40" s="117"/>
      <c r="V40" s="92">
        <v>150</v>
      </c>
      <c r="W40" s="92">
        <v>6</v>
      </c>
      <c r="X40" s="240"/>
      <c r="Y40" s="86">
        <v>31</v>
      </c>
      <c r="Z40" s="195" t="str">
        <f t="shared" si="0"/>
        <v>Chirurgia</v>
      </c>
      <c r="AA40" s="66"/>
      <c r="AB40" s="67"/>
      <c r="AC40" s="67">
        <v>3</v>
      </c>
      <c r="AD40" s="67">
        <v>3</v>
      </c>
      <c r="AE40" s="67"/>
      <c r="AF40" s="68"/>
      <c r="AG40" s="68">
        <v>6</v>
      </c>
    </row>
    <row r="41" spans="1:33" s="57" customFormat="1" ht="45" customHeight="1">
      <c r="A41" s="86">
        <v>32</v>
      </c>
      <c r="B41" s="195" t="s">
        <v>63</v>
      </c>
      <c r="C41" s="96"/>
      <c r="D41" s="96"/>
      <c r="E41" s="88"/>
      <c r="F41" s="89"/>
      <c r="G41" s="90"/>
      <c r="H41" s="90"/>
      <c r="I41" s="91"/>
      <c r="J41" s="89"/>
      <c r="K41" s="90"/>
      <c r="L41" s="90"/>
      <c r="M41" s="91"/>
      <c r="N41" s="89"/>
      <c r="O41" s="90">
        <v>50</v>
      </c>
      <c r="P41" s="90" t="s">
        <v>13</v>
      </c>
      <c r="Q41" s="117">
        <v>10</v>
      </c>
      <c r="R41" s="8">
        <v>10</v>
      </c>
      <c r="S41" s="117">
        <v>25</v>
      </c>
      <c r="T41" s="6">
        <v>30</v>
      </c>
      <c r="U41" s="117"/>
      <c r="V41" s="92">
        <v>75</v>
      </c>
      <c r="W41" s="92">
        <v>3</v>
      </c>
      <c r="X41" s="240"/>
      <c r="Y41" s="86">
        <v>32</v>
      </c>
      <c r="Z41" s="195" t="str">
        <f t="shared" si="0"/>
        <v>Pediatria</v>
      </c>
      <c r="AA41" s="66"/>
      <c r="AB41" s="67"/>
      <c r="AC41" s="67"/>
      <c r="AD41" s="67"/>
      <c r="AE41" s="67"/>
      <c r="AF41" s="68">
        <v>3</v>
      </c>
      <c r="AG41" s="68">
        <v>3</v>
      </c>
    </row>
    <row r="42" spans="1:33" s="57" customFormat="1" ht="45" customHeight="1">
      <c r="A42" s="86">
        <v>33</v>
      </c>
      <c r="B42" s="198" t="s">
        <v>64</v>
      </c>
      <c r="C42" s="103"/>
      <c r="D42" s="103"/>
      <c r="E42" s="104"/>
      <c r="F42" s="105"/>
      <c r="G42" s="106"/>
      <c r="H42" s="106"/>
      <c r="I42" s="107"/>
      <c r="J42" s="105"/>
      <c r="K42" s="106"/>
      <c r="L42" s="106"/>
      <c r="M42" s="107">
        <v>30</v>
      </c>
      <c r="N42" s="105" t="s">
        <v>13</v>
      </c>
      <c r="O42" s="106"/>
      <c r="P42" s="106"/>
      <c r="Q42" s="117">
        <v>15</v>
      </c>
      <c r="R42" s="78"/>
      <c r="S42" s="117">
        <v>20</v>
      </c>
      <c r="T42" s="11">
        <v>15</v>
      </c>
      <c r="U42" s="117"/>
      <c r="V42" s="92">
        <v>50</v>
      </c>
      <c r="W42" s="108">
        <f>SUM(AA42:AF42)</f>
        <v>2</v>
      </c>
      <c r="X42" s="240"/>
      <c r="Y42" s="86">
        <v>33</v>
      </c>
      <c r="Z42" s="198" t="str">
        <f t="shared" si="0"/>
        <v>Neurologia</v>
      </c>
      <c r="AA42" s="93"/>
      <c r="AB42" s="94"/>
      <c r="AC42" s="94"/>
      <c r="AD42" s="94"/>
      <c r="AE42" s="94">
        <v>2</v>
      </c>
      <c r="AF42" s="95"/>
      <c r="AG42" s="95">
        <f>SUM(AA42:AF42)</f>
        <v>2</v>
      </c>
    </row>
    <row r="43" spans="1:33" s="57" customFormat="1" ht="45" customHeight="1">
      <c r="A43" s="86">
        <v>34</v>
      </c>
      <c r="B43" s="198" t="s">
        <v>65</v>
      </c>
      <c r="C43" s="103"/>
      <c r="D43" s="103"/>
      <c r="E43" s="104"/>
      <c r="F43" s="105"/>
      <c r="G43" s="106"/>
      <c r="H43" s="106"/>
      <c r="I43" s="107">
        <v>45</v>
      </c>
      <c r="J43" s="105"/>
      <c r="K43" s="106">
        <v>45</v>
      </c>
      <c r="L43" s="106" t="s">
        <v>13</v>
      </c>
      <c r="M43" s="107"/>
      <c r="N43" s="105"/>
      <c r="O43" s="106"/>
      <c r="P43" s="106"/>
      <c r="Q43" s="117">
        <v>25</v>
      </c>
      <c r="R43" s="69"/>
      <c r="S43" s="279">
        <v>30</v>
      </c>
      <c r="T43" s="284">
        <v>65</v>
      </c>
      <c r="U43" s="279"/>
      <c r="V43" s="285">
        <v>120</v>
      </c>
      <c r="W43" s="108">
        <v>4</v>
      </c>
      <c r="X43" s="240"/>
      <c r="Y43" s="86">
        <v>34</v>
      </c>
      <c r="Z43" s="198" t="str">
        <f t="shared" si="0"/>
        <v>Traumatologia narządu ruchu</v>
      </c>
      <c r="AA43" s="93"/>
      <c r="AB43" s="94"/>
      <c r="AC43" s="94">
        <v>2</v>
      </c>
      <c r="AD43" s="94">
        <v>2</v>
      </c>
      <c r="AE43" s="94"/>
      <c r="AF43" s="95"/>
      <c r="AG43" s="95">
        <v>4</v>
      </c>
    </row>
    <row r="44" spans="1:33" s="57" customFormat="1" ht="45" customHeight="1">
      <c r="A44" s="86">
        <v>35</v>
      </c>
      <c r="B44" s="198" t="s">
        <v>66</v>
      </c>
      <c r="C44" s="103"/>
      <c r="D44" s="103"/>
      <c r="E44" s="104"/>
      <c r="F44" s="105"/>
      <c r="G44" s="106"/>
      <c r="H44" s="106"/>
      <c r="I44" s="107"/>
      <c r="J44" s="105"/>
      <c r="K44" s="106"/>
      <c r="L44" s="106"/>
      <c r="M44" s="107">
        <v>35</v>
      </c>
      <c r="N44" s="105" t="s">
        <v>13</v>
      </c>
      <c r="O44" s="106">
        <v>35</v>
      </c>
      <c r="P44" s="106" t="s">
        <v>13</v>
      </c>
      <c r="Q44" s="117">
        <v>10</v>
      </c>
      <c r="R44" s="78"/>
      <c r="S44" s="117">
        <v>30</v>
      </c>
      <c r="T44" s="11">
        <v>60</v>
      </c>
      <c r="U44" s="117"/>
      <c r="V44" s="92">
        <v>100</v>
      </c>
      <c r="W44" s="108">
        <f>SUM(AA44:AF44)</f>
        <v>4</v>
      </c>
      <c r="X44" s="240"/>
      <c r="Y44" s="86">
        <v>35</v>
      </c>
      <c r="Z44" s="198" t="str">
        <f t="shared" si="0"/>
        <v>Intensywna terapia</v>
      </c>
      <c r="AA44" s="93"/>
      <c r="AB44" s="94"/>
      <c r="AC44" s="94"/>
      <c r="AD44" s="94"/>
      <c r="AE44" s="94">
        <v>2</v>
      </c>
      <c r="AF44" s="95">
        <v>2</v>
      </c>
      <c r="AG44" s="95">
        <f>SUM(AA44:AF44)</f>
        <v>4</v>
      </c>
    </row>
    <row r="45" spans="1:33" s="57" customFormat="1" ht="45" customHeight="1">
      <c r="A45" s="86">
        <v>36</v>
      </c>
      <c r="B45" s="198" t="s">
        <v>67</v>
      </c>
      <c r="C45" s="103"/>
      <c r="D45" s="103"/>
      <c r="E45" s="104"/>
      <c r="F45" s="105"/>
      <c r="G45" s="106"/>
      <c r="H45" s="106"/>
      <c r="I45" s="107"/>
      <c r="J45" s="105"/>
      <c r="K45" s="106"/>
      <c r="L45" s="106"/>
      <c r="M45" s="107">
        <v>30</v>
      </c>
      <c r="N45" s="105"/>
      <c r="O45" s="106"/>
      <c r="P45" s="106"/>
      <c r="Q45" s="117">
        <v>15</v>
      </c>
      <c r="R45" s="69"/>
      <c r="S45" s="117">
        <v>20</v>
      </c>
      <c r="T45" s="9">
        <v>15</v>
      </c>
      <c r="U45" s="117"/>
      <c r="V45" s="92">
        <v>50</v>
      </c>
      <c r="W45" s="108">
        <f>SUM(AA45:AF45)</f>
        <v>2</v>
      </c>
      <c r="X45" s="240"/>
      <c r="Y45" s="86">
        <v>36</v>
      </c>
      <c r="Z45" s="198" t="str">
        <f t="shared" si="0"/>
        <v>Medycyna sądowa</v>
      </c>
      <c r="AA45" s="93"/>
      <c r="AB45" s="94"/>
      <c r="AC45" s="94"/>
      <c r="AD45" s="94"/>
      <c r="AE45" s="94">
        <v>2</v>
      </c>
      <c r="AF45" s="95"/>
      <c r="AG45" s="95">
        <v>2</v>
      </c>
    </row>
    <row r="46" spans="1:33" s="57" customFormat="1" ht="45" customHeight="1">
      <c r="A46" s="86">
        <v>37</v>
      </c>
      <c r="B46" s="198" t="s">
        <v>68</v>
      </c>
      <c r="C46" s="103"/>
      <c r="D46" s="103"/>
      <c r="E46" s="104"/>
      <c r="F46" s="105"/>
      <c r="G46" s="106"/>
      <c r="H46" s="106"/>
      <c r="I46" s="107"/>
      <c r="J46" s="105"/>
      <c r="K46" s="106"/>
      <c r="L46" s="106"/>
      <c r="M46" s="107">
        <v>30</v>
      </c>
      <c r="N46" s="105"/>
      <c r="O46" s="106"/>
      <c r="P46" s="106"/>
      <c r="Q46" s="117">
        <v>10</v>
      </c>
      <c r="R46" s="69"/>
      <c r="S46" s="117">
        <v>20</v>
      </c>
      <c r="T46" s="9">
        <v>20</v>
      </c>
      <c r="U46" s="117"/>
      <c r="V46" s="92">
        <v>50</v>
      </c>
      <c r="W46" s="108">
        <f>SUM(AA46:AF46)</f>
        <v>2</v>
      </c>
      <c r="X46" s="240"/>
      <c r="Y46" s="86">
        <v>37</v>
      </c>
      <c r="Z46" s="198" t="str">
        <f t="shared" si="0"/>
        <v>Psychiatria</v>
      </c>
      <c r="AA46" s="93"/>
      <c r="AB46" s="94"/>
      <c r="AC46" s="94"/>
      <c r="AD46" s="94"/>
      <c r="AE46" s="94">
        <v>2</v>
      </c>
      <c r="AF46" s="95"/>
      <c r="AG46" s="95">
        <f>SUM(AA46:AF46)</f>
        <v>2</v>
      </c>
    </row>
    <row r="47" spans="1:33" s="57" customFormat="1" ht="45" customHeight="1" thickBot="1">
      <c r="A47" s="109">
        <v>38</v>
      </c>
      <c r="B47" s="199" t="s">
        <v>69</v>
      </c>
      <c r="C47" s="110"/>
      <c r="D47" s="110"/>
      <c r="E47" s="111"/>
      <c r="F47" s="112"/>
      <c r="G47" s="113"/>
      <c r="H47" s="113"/>
      <c r="I47" s="114"/>
      <c r="J47" s="112"/>
      <c r="K47" s="113"/>
      <c r="L47" s="113"/>
      <c r="M47" s="114"/>
      <c r="N47" s="112"/>
      <c r="O47" s="113">
        <v>30</v>
      </c>
      <c r="P47" s="113"/>
      <c r="Q47" s="209">
        <v>15</v>
      </c>
      <c r="R47" s="78"/>
      <c r="S47" s="209">
        <v>20</v>
      </c>
      <c r="T47" s="11">
        <v>15</v>
      </c>
      <c r="U47" s="215"/>
      <c r="V47" s="207">
        <v>50</v>
      </c>
      <c r="W47" s="115">
        <f>SUM(AA47:AF47)</f>
        <v>2</v>
      </c>
      <c r="X47" s="240"/>
      <c r="Y47" s="109">
        <v>38</v>
      </c>
      <c r="Z47" s="199" t="str">
        <f t="shared" si="0"/>
        <v>Położnictwo i ginekologia</v>
      </c>
      <c r="AA47" s="93"/>
      <c r="AB47" s="94"/>
      <c r="AC47" s="94"/>
      <c r="AD47" s="94"/>
      <c r="AE47" s="94"/>
      <c r="AF47" s="95">
        <v>2</v>
      </c>
      <c r="AG47" s="95">
        <f>SUM(AA47:AF47)</f>
        <v>2</v>
      </c>
    </row>
    <row r="48" spans="1:33" s="57" customFormat="1" ht="60.75" customHeight="1" thickBot="1">
      <c r="A48" s="158"/>
      <c r="B48" s="159" t="s">
        <v>71</v>
      </c>
      <c r="C48" s="164"/>
      <c r="D48" s="165"/>
      <c r="E48" s="26">
        <f>SUM(E49:E73)</f>
        <v>145</v>
      </c>
      <c r="F48" s="2"/>
      <c r="G48" s="1">
        <f>SUM(G49:G73)</f>
        <v>85</v>
      </c>
      <c r="H48" s="2"/>
      <c r="I48" s="1">
        <f>SUM(I49:I73)</f>
        <v>175</v>
      </c>
      <c r="J48" s="2"/>
      <c r="K48" s="1">
        <f>SUM(K49:K73)</f>
        <v>65</v>
      </c>
      <c r="L48" s="2"/>
      <c r="M48" s="1">
        <f>SUM(M49:M73)</f>
        <v>145</v>
      </c>
      <c r="N48" s="2"/>
      <c r="O48" s="1">
        <f>SUM(O49:O73)</f>
        <v>140</v>
      </c>
      <c r="P48" s="18"/>
      <c r="Q48" s="210">
        <f>SUM(Q49:Q73)</f>
        <v>200</v>
      </c>
      <c r="R48" s="18">
        <f>SUM(R49:R73)</f>
        <v>510</v>
      </c>
      <c r="S48" s="1">
        <f>SUM(S49:S73)</f>
        <v>605</v>
      </c>
      <c r="T48" s="26">
        <f>SUM(T49:T73)</f>
        <v>45</v>
      </c>
      <c r="U48" s="278">
        <v>0</v>
      </c>
      <c r="V48" s="161">
        <f>SUM(V49:V73)</f>
        <v>1360</v>
      </c>
      <c r="W48" s="162">
        <f>SUM(W49:W73)</f>
        <v>54</v>
      </c>
      <c r="X48" s="241"/>
      <c r="Y48" s="174"/>
      <c r="Z48" s="175" t="str">
        <f t="shared" si="0"/>
        <v>Moduł 4 przedmiotów do wyboru I</v>
      </c>
      <c r="AA48" s="37">
        <f aca="true" t="shared" si="6" ref="AA48:AG48">SUM(AA49:AA73)</f>
        <v>8</v>
      </c>
      <c r="AB48" s="38">
        <f t="shared" si="6"/>
        <v>6</v>
      </c>
      <c r="AC48" s="38">
        <f t="shared" si="6"/>
        <v>11</v>
      </c>
      <c r="AD48" s="38">
        <f t="shared" si="6"/>
        <v>5</v>
      </c>
      <c r="AE48" s="38">
        <f t="shared" si="6"/>
        <v>12</v>
      </c>
      <c r="AF48" s="176">
        <f t="shared" si="6"/>
        <v>12</v>
      </c>
      <c r="AG48" s="176">
        <f t="shared" si="6"/>
        <v>54</v>
      </c>
    </row>
    <row r="49" spans="1:33" s="57" customFormat="1" ht="44.25" customHeight="1">
      <c r="A49" s="52">
        <v>38</v>
      </c>
      <c r="B49" s="339" t="s">
        <v>134</v>
      </c>
      <c r="C49" s="71"/>
      <c r="D49" s="71"/>
      <c r="E49" s="73"/>
      <c r="F49" s="10"/>
      <c r="G49" s="9"/>
      <c r="H49" s="10"/>
      <c r="I49" s="69">
        <v>50</v>
      </c>
      <c r="J49" s="10"/>
      <c r="K49" s="9"/>
      <c r="L49" s="10"/>
      <c r="M49" s="9"/>
      <c r="N49" s="10"/>
      <c r="O49" s="69"/>
      <c r="P49" s="69"/>
      <c r="Q49" s="182">
        <v>20</v>
      </c>
      <c r="R49" s="69">
        <v>30</v>
      </c>
      <c r="S49" s="182">
        <v>25</v>
      </c>
      <c r="T49" s="6"/>
      <c r="U49" s="182"/>
      <c r="V49" s="74">
        <v>75</v>
      </c>
      <c r="W49" s="56">
        <v>3</v>
      </c>
      <c r="X49" s="240"/>
      <c r="Y49" s="52">
        <v>39</v>
      </c>
      <c r="Z49" s="200" t="str">
        <f t="shared" si="0"/>
        <v>Propedeutyka dyscyplin klinicznych</v>
      </c>
      <c r="AA49" s="59"/>
      <c r="AB49" s="60"/>
      <c r="AC49" s="60">
        <v>3</v>
      </c>
      <c r="AD49" s="60"/>
      <c r="AE49" s="60"/>
      <c r="AF49" s="61"/>
      <c r="AG49" s="61">
        <v>3</v>
      </c>
    </row>
    <row r="50" spans="1:33" s="57" customFormat="1" ht="44.25" customHeight="1">
      <c r="A50" s="86">
        <v>39</v>
      </c>
      <c r="B50" s="190" t="s">
        <v>89</v>
      </c>
      <c r="C50" s="75"/>
      <c r="D50" s="75"/>
      <c r="E50" s="73"/>
      <c r="F50" s="10"/>
      <c r="G50" s="9"/>
      <c r="H50" s="10"/>
      <c r="I50" s="69"/>
      <c r="J50" s="10"/>
      <c r="K50" s="9"/>
      <c r="L50" s="10"/>
      <c r="M50" s="9"/>
      <c r="N50" s="10"/>
      <c r="O50" s="69">
        <v>30</v>
      </c>
      <c r="P50" s="69"/>
      <c r="Q50" s="117">
        <v>10</v>
      </c>
      <c r="R50" s="69">
        <v>20</v>
      </c>
      <c r="S50" s="117">
        <v>20</v>
      </c>
      <c r="T50" s="9"/>
      <c r="U50" s="117"/>
      <c r="V50" s="74">
        <v>50</v>
      </c>
      <c r="W50" s="70">
        <v>2</v>
      </c>
      <c r="X50" s="240"/>
      <c r="Y50" s="86">
        <v>40</v>
      </c>
      <c r="Z50" s="201" t="str">
        <f t="shared" si="0"/>
        <v>Diagnostyka laboratoryjna i obrazowa</v>
      </c>
      <c r="AA50" s="66"/>
      <c r="AB50" s="67"/>
      <c r="AC50" s="67"/>
      <c r="AD50" s="67"/>
      <c r="AE50" s="67"/>
      <c r="AF50" s="68">
        <v>2</v>
      </c>
      <c r="AG50" s="68">
        <f>SUM(AA50:AF50)</f>
        <v>2</v>
      </c>
    </row>
    <row r="51" spans="1:33" s="57" customFormat="1" ht="44.25" customHeight="1">
      <c r="A51" s="86">
        <v>40</v>
      </c>
      <c r="B51" s="190" t="s">
        <v>72</v>
      </c>
      <c r="C51" s="71"/>
      <c r="D51" s="71"/>
      <c r="E51" s="73"/>
      <c r="F51" s="10"/>
      <c r="G51" s="9"/>
      <c r="H51" s="10"/>
      <c r="I51" s="69"/>
      <c r="J51" s="10"/>
      <c r="K51" s="9"/>
      <c r="L51" s="10"/>
      <c r="M51" s="9">
        <v>60</v>
      </c>
      <c r="N51" s="10"/>
      <c r="O51" s="69"/>
      <c r="P51" s="69"/>
      <c r="Q51" s="117">
        <v>20</v>
      </c>
      <c r="R51" s="69">
        <v>40</v>
      </c>
      <c r="S51" s="117">
        <v>15</v>
      </c>
      <c r="T51" s="9"/>
      <c r="U51" s="117"/>
      <c r="V51" s="74">
        <v>75</v>
      </c>
      <c r="W51" s="70">
        <v>3</v>
      </c>
      <c r="X51" s="240"/>
      <c r="Y51" s="86">
        <v>41</v>
      </c>
      <c r="Z51" s="201" t="str">
        <f t="shared" si="0"/>
        <v>Choroby zakaźne</v>
      </c>
      <c r="AA51" s="66"/>
      <c r="AB51" s="67"/>
      <c r="AC51" s="67"/>
      <c r="AD51" s="67"/>
      <c r="AE51" s="67">
        <v>3</v>
      </c>
      <c r="AF51" s="68"/>
      <c r="AG51" s="68">
        <f>SUM(AA51:AF51)</f>
        <v>3</v>
      </c>
    </row>
    <row r="52" spans="1:33" s="57" customFormat="1" ht="44.25" customHeight="1">
      <c r="A52" s="86">
        <v>41</v>
      </c>
      <c r="B52" s="190" t="s">
        <v>73</v>
      </c>
      <c r="C52" s="75"/>
      <c r="D52" s="75"/>
      <c r="E52" s="73"/>
      <c r="F52" s="10"/>
      <c r="G52" s="9"/>
      <c r="H52" s="10"/>
      <c r="I52" s="69"/>
      <c r="J52" s="10"/>
      <c r="K52" s="9"/>
      <c r="L52" s="10"/>
      <c r="M52" s="9"/>
      <c r="N52" s="10"/>
      <c r="O52" s="69">
        <v>50</v>
      </c>
      <c r="P52" s="69"/>
      <c r="Q52" s="117">
        <v>10</v>
      </c>
      <c r="R52" s="69">
        <v>20</v>
      </c>
      <c r="S52" s="117">
        <v>25</v>
      </c>
      <c r="T52" s="9">
        <v>20</v>
      </c>
      <c r="U52" s="117"/>
      <c r="V52" s="74">
        <v>75</v>
      </c>
      <c r="W52" s="70">
        <v>3</v>
      </c>
      <c r="X52" s="240"/>
      <c r="Y52" s="86">
        <v>42</v>
      </c>
      <c r="Z52" s="201" t="str">
        <f t="shared" si="0"/>
        <v>Transfuzjologia</v>
      </c>
      <c r="AA52" s="66"/>
      <c r="AB52" s="67"/>
      <c r="AC52" s="67"/>
      <c r="AD52" s="67"/>
      <c r="AE52" s="67"/>
      <c r="AF52" s="68">
        <v>3</v>
      </c>
      <c r="AG52" s="68">
        <v>3</v>
      </c>
    </row>
    <row r="53" spans="1:33" s="57" customFormat="1" ht="44.25" customHeight="1">
      <c r="A53" s="86">
        <v>42</v>
      </c>
      <c r="B53" s="340" t="s">
        <v>43</v>
      </c>
      <c r="C53" s="81"/>
      <c r="D53" s="82"/>
      <c r="E53" s="83"/>
      <c r="F53" s="14"/>
      <c r="G53" s="13">
        <v>15</v>
      </c>
      <c r="H53" s="14"/>
      <c r="I53" s="13"/>
      <c r="J53" s="14"/>
      <c r="K53" s="13"/>
      <c r="L53" s="14"/>
      <c r="M53" s="13"/>
      <c r="N53" s="14"/>
      <c r="O53" s="84"/>
      <c r="P53" s="84"/>
      <c r="Q53" s="117">
        <v>5</v>
      </c>
      <c r="R53" s="84">
        <v>10</v>
      </c>
      <c r="S53" s="117">
        <v>10</v>
      </c>
      <c r="T53" s="9"/>
      <c r="U53" s="117"/>
      <c r="V53" s="25">
        <v>25</v>
      </c>
      <c r="W53" s="85">
        <v>1</v>
      </c>
      <c r="X53" s="240"/>
      <c r="Y53" s="121">
        <v>43</v>
      </c>
      <c r="Z53" s="186" t="s">
        <v>43</v>
      </c>
      <c r="AA53" s="66"/>
      <c r="AB53" s="67">
        <v>1</v>
      </c>
      <c r="AC53" s="67"/>
      <c r="AD53" s="67"/>
      <c r="AE53" s="67"/>
      <c r="AF53" s="68"/>
      <c r="AG53" s="68">
        <v>1</v>
      </c>
    </row>
    <row r="54" spans="1:33" s="57" customFormat="1" ht="44.25" customHeight="1">
      <c r="A54" s="86">
        <v>43</v>
      </c>
      <c r="B54" s="188" t="s">
        <v>44</v>
      </c>
      <c r="C54" s="81"/>
      <c r="D54" s="82"/>
      <c r="E54" s="83"/>
      <c r="F54" s="14"/>
      <c r="G54" s="13"/>
      <c r="H54" s="14"/>
      <c r="I54" s="13">
        <v>15</v>
      </c>
      <c r="J54" s="14"/>
      <c r="K54" s="13"/>
      <c r="L54" s="14"/>
      <c r="M54" s="13"/>
      <c r="N54" s="14"/>
      <c r="O54" s="84"/>
      <c r="P54" s="84"/>
      <c r="Q54" s="117">
        <v>5</v>
      </c>
      <c r="R54" s="84">
        <v>10</v>
      </c>
      <c r="S54" s="117">
        <v>10</v>
      </c>
      <c r="T54" s="9"/>
      <c r="U54" s="117"/>
      <c r="V54" s="74">
        <v>25</v>
      </c>
      <c r="W54" s="70">
        <v>1</v>
      </c>
      <c r="X54" s="240"/>
      <c r="Y54" s="121">
        <v>44</v>
      </c>
      <c r="Z54" s="188" t="s">
        <v>44</v>
      </c>
      <c r="AA54" s="66"/>
      <c r="AB54" s="67"/>
      <c r="AC54" s="67">
        <v>1</v>
      </c>
      <c r="AD54" s="67"/>
      <c r="AE54" s="67"/>
      <c r="AF54" s="68"/>
      <c r="AG54" s="68">
        <v>1</v>
      </c>
    </row>
    <row r="55" spans="1:33" s="57" customFormat="1" ht="44.25" customHeight="1">
      <c r="A55" s="86">
        <v>44</v>
      </c>
      <c r="B55" s="188" t="s">
        <v>37</v>
      </c>
      <c r="C55" s="81"/>
      <c r="D55" s="82"/>
      <c r="E55" s="83">
        <v>15</v>
      </c>
      <c r="F55" s="14"/>
      <c r="G55" s="13"/>
      <c r="H55" s="14"/>
      <c r="I55" s="13"/>
      <c r="J55" s="14"/>
      <c r="K55" s="13"/>
      <c r="L55" s="14"/>
      <c r="M55" s="13"/>
      <c r="N55" s="14"/>
      <c r="O55" s="84"/>
      <c r="P55" s="84"/>
      <c r="Q55" s="117">
        <v>5</v>
      </c>
      <c r="R55" s="84">
        <v>10</v>
      </c>
      <c r="S55" s="117">
        <v>10</v>
      </c>
      <c r="T55" s="9"/>
      <c r="U55" s="117"/>
      <c r="V55" s="74">
        <v>25</v>
      </c>
      <c r="W55" s="70">
        <v>1</v>
      </c>
      <c r="X55" s="240"/>
      <c r="Y55" s="121">
        <v>45</v>
      </c>
      <c r="Z55" s="188" t="s">
        <v>37</v>
      </c>
      <c r="AA55" s="66">
        <v>1</v>
      </c>
      <c r="AB55" s="67"/>
      <c r="AC55" s="67"/>
      <c r="AD55" s="67"/>
      <c r="AE55" s="67"/>
      <c r="AF55" s="68"/>
      <c r="AG55" s="68">
        <v>1</v>
      </c>
    </row>
    <row r="56" spans="1:33" s="57" customFormat="1" ht="44.25" customHeight="1">
      <c r="A56" s="86">
        <v>45</v>
      </c>
      <c r="B56" s="186" t="s">
        <v>47</v>
      </c>
      <c r="C56" s="81"/>
      <c r="D56" s="82"/>
      <c r="E56" s="83">
        <v>25</v>
      </c>
      <c r="F56" s="14"/>
      <c r="G56" s="13"/>
      <c r="H56" s="14"/>
      <c r="I56" s="13"/>
      <c r="J56" s="14"/>
      <c r="K56" s="13"/>
      <c r="L56" s="14"/>
      <c r="M56" s="13"/>
      <c r="N56" s="14"/>
      <c r="O56" s="84"/>
      <c r="P56" s="84"/>
      <c r="Q56" s="117">
        <v>10</v>
      </c>
      <c r="R56" s="84">
        <v>15</v>
      </c>
      <c r="S56" s="117">
        <v>25</v>
      </c>
      <c r="T56" s="9"/>
      <c r="U56" s="117"/>
      <c r="V56" s="74">
        <v>50</v>
      </c>
      <c r="W56" s="70">
        <v>2</v>
      </c>
      <c r="X56" s="240"/>
      <c r="Y56" s="121">
        <v>46</v>
      </c>
      <c r="Z56" s="186" t="s">
        <v>47</v>
      </c>
      <c r="AA56" s="66">
        <v>2</v>
      </c>
      <c r="AB56" s="67"/>
      <c r="AC56" s="67"/>
      <c r="AD56" s="67"/>
      <c r="AE56" s="67"/>
      <c r="AF56" s="68"/>
      <c r="AG56" s="68">
        <v>2</v>
      </c>
    </row>
    <row r="57" spans="1:33" s="57" customFormat="1" ht="44.25" customHeight="1">
      <c r="A57" s="86">
        <v>46</v>
      </c>
      <c r="B57" s="188" t="s">
        <v>48</v>
      </c>
      <c r="C57" s="81"/>
      <c r="D57" s="82"/>
      <c r="E57" s="83">
        <v>15</v>
      </c>
      <c r="F57" s="14"/>
      <c r="G57" s="13"/>
      <c r="H57" s="14"/>
      <c r="I57" s="13"/>
      <c r="J57" s="14"/>
      <c r="K57" s="13"/>
      <c r="L57" s="14"/>
      <c r="M57" s="13"/>
      <c r="N57" s="14"/>
      <c r="O57" s="84"/>
      <c r="P57" s="84"/>
      <c r="Q57" s="117">
        <v>5</v>
      </c>
      <c r="R57" s="84">
        <v>10</v>
      </c>
      <c r="S57" s="117">
        <v>10</v>
      </c>
      <c r="T57" s="9"/>
      <c r="U57" s="117"/>
      <c r="V57" s="74">
        <v>25</v>
      </c>
      <c r="W57" s="70">
        <v>1</v>
      </c>
      <c r="X57" s="240"/>
      <c r="Y57" s="121">
        <v>47</v>
      </c>
      <c r="Z57" s="188" t="s">
        <v>48</v>
      </c>
      <c r="AA57" s="66">
        <v>1</v>
      </c>
      <c r="AB57" s="67"/>
      <c r="AC57" s="67"/>
      <c r="AD57" s="67"/>
      <c r="AE57" s="67"/>
      <c r="AF57" s="68"/>
      <c r="AG57" s="68">
        <v>1</v>
      </c>
    </row>
    <row r="58" spans="1:33" s="57" customFormat="1" ht="44.25" customHeight="1">
      <c r="A58" s="86">
        <v>47</v>
      </c>
      <c r="B58" s="188" t="s">
        <v>49</v>
      </c>
      <c r="C58" s="81"/>
      <c r="D58" s="82"/>
      <c r="E58" s="83"/>
      <c r="F58" s="14"/>
      <c r="G58" s="13"/>
      <c r="H58" s="14"/>
      <c r="I58" s="13"/>
      <c r="J58" s="14"/>
      <c r="K58" s="13"/>
      <c r="L58" s="14"/>
      <c r="M58" s="13">
        <v>10</v>
      </c>
      <c r="N58" s="14"/>
      <c r="O58" s="84"/>
      <c r="P58" s="84"/>
      <c r="Q58" s="117">
        <v>5</v>
      </c>
      <c r="R58" s="84">
        <v>5</v>
      </c>
      <c r="S58" s="117">
        <v>15</v>
      </c>
      <c r="T58" s="9"/>
      <c r="U58" s="117"/>
      <c r="V58" s="74">
        <v>25</v>
      </c>
      <c r="W58" s="70">
        <v>1</v>
      </c>
      <c r="X58" s="240"/>
      <c r="Y58" s="121">
        <v>48</v>
      </c>
      <c r="Z58" s="188" t="s">
        <v>49</v>
      </c>
      <c r="AA58" s="66"/>
      <c r="AB58" s="67"/>
      <c r="AC58" s="67"/>
      <c r="AD58" s="67"/>
      <c r="AE58" s="67">
        <v>1</v>
      </c>
      <c r="AF58" s="68"/>
      <c r="AG58" s="68">
        <v>1</v>
      </c>
    </row>
    <row r="59" spans="1:33" s="57" customFormat="1" ht="44.25" customHeight="1">
      <c r="A59" s="86">
        <v>48</v>
      </c>
      <c r="B59" s="186" t="s">
        <v>45</v>
      </c>
      <c r="C59" s="81"/>
      <c r="D59" s="82"/>
      <c r="E59" s="83">
        <v>15</v>
      </c>
      <c r="F59" s="14"/>
      <c r="G59" s="13"/>
      <c r="H59" s="14"/>
      <c r="I59" s="13"/>
      <c r="J59" s="14"/>
      <c r="K59" s="13"/>
      <c r="L59" s="14"/>
      <c r="M59" s="13"/>
      <c r="N59" s="14"/>
      <c r="O59" s="84"/>
      <c r="P59" s="84"/>
      <c r="Q59" s="117">
        <v>5</v>
      </c>
      <c r="R59" s="84">
        <v>10</v>
      </c>
      <c r="S59" s="117">
        <v>10</v>
      </c>
      <c r="T59" s="9"/>
      <c r="U59" s="117"/>
      <c r="V59" s="74">
        <v>25</v>
      </c>
      <c r="W59" s="70">
        <v>1</v>
      </c>
      <c r="X59" s="240"/>
      <c r="Y59" s="121">
        <v>49</v>
      </c>
      <c r="Z59" s="188" t="s">
        <v>45</v>
      </c>
      <c r="AA59" s="66">
        <v>1</v>
      </c>
      <c r="AB59" s="67"/>
      <c r="AC59" s="67"/>
      <c r="AD59" s="67"/>
      <c r="AE59" s="67"/>
      <c r="AF59" s="68"/>
      <c r="AG59" s="68">
        <v>1</v>
      </c>
    </row>
    <row r="60" spans="1:33" s="57" customFormat="1" ht="44.25" customHeight="1">
      <c r="A60" s="86">
        <v>49</v>
      </c>
      <c r="B60" s="185" t="s">
        <v>14</v>
      </c>
      <c r="C60" s="75"/>
      <c r="D60" s="75"/>
      <c r="E60" s="73">
        <v>15</v>
      </c>
      <c r="F60" s="10"/>
      <c r="G60" s="9">
        <v>15</v>
      </c>
      <c r="H60" s="10"/>
      <c r="I60" s="69">
        <v>15</v>
      </c>
      <c r="J60" s="10"/>
      <c r="K60" s="9">
        <v>15</v>
      </c>
      <c r="L60" s="10"/>
      <c r="M60" s="9"/>
      <c r="N60" s="10"/>
      <c r="O60" s="69"/>
      <c r="P60" s="69"/>
      <c r="Q60" s="117"/>
      <c r="R60" s="69">
        <v>60</v>
      </c>
      <c r="S60" s="117"/>
      <c r="T60" s="9"/>
      <c r="U60" s="117"/>
      <c r="V60" s="74">
        <v>60</v>
      </c>
      <c r="W60" s="70">
        <v>2</v>
      </c>
      <c r="X60" s="240"/>
      <c r="Y60" s="121">
        <v>50</v>
      </c>
      <c r="Z60" s="189" t="s">
        <v>14</v>
      </c>
      <c r="AA60" s="66">
        <v>0</v>
      </c>
      <c r="AB60" s="67">
        <v>1</v>
      </c>
      <c r="AC60" s="67">
        <v>0</v>
      </c>
      <c r="AD60" s="67">
        <v>1</v>
      </c>
      <c r="AE60" s="67"/>
      <c r="AF60" s="68"/>
      <c r="AG60" s="68">
        <v>2</v>
      </c>
    </row>
    <row r="61" spans="1:33" s="57" customFormat="1" ht="44.25" customHeight="1">
      <c r="A61" s="86">
        <v>50</v>
      </c>
      <c r="B61" s="190" t="s">
        <v>114</v>
      </c>
      <c r="C61" s="75"/>
      <c r="D61" s="75"/>
      <c r="E61" s="73"/>
      <c r="F61" s="10"/>
      <c r="G61" s="9"/>
      <c r="H61" s="10"/>
      <c r="I61" s="69">
        <v>25</v>
      </c>
      <c r="J61" s="10"/>
      <c r="K61" s="9"/>
      <c r="L61" s="10"/>
      <c r="M61" s="9"/>
      <c r="N61" s="10"/>
      <c r="O61" s="69"/>
      <c r="P61" s="69"/>
      <c r="Q61" s="117">
        <v>10</v>
      </c>
      <c r="R61" s="69">
        <v>15</v>
      </c>
      <c r="S61" s="117">
        <v>25</v>
      </c>
      <c r="T61" s="9"/>
      <c r="U61" s="117"/>
      <c r="V61" s="74">
        <v>50</v>
      </c>
      <c r="W61" s="70">
        <v>2</v>
      </c>
      <c r="X61" s="240"/>
      <c r="Y61" s="121">
        <v>51</v>
      </c>
      <c r="Z61" s="190" t="s">
        <v>114</v>
      </c>
      <c r="AA61" s="66"/>
      <c r="AB61" s="67"/>
      <c r="AC61" s="67">
        <v>2</v>
      </c>
      <c r="AD61" s="67"/>
      <c r="AE61" s="67"/>
      <c r="AF61" s="68"/>
      <c r="AG61" s="68">
        <v>2</v>
      </c>
    </row>
    <row r="62" spans="1:33" s="57" customFormat="1" ht="44.25" customHeight="1">
      <c r="A62" s="86">
        <v>51</v>
      </c>
      <c r="B62" s="190" t="s">
        <v>113</v>
      </c>
      <c r="C62" s="75"/>
      <c r="D62" s="75"/>
      <c r="E62" s="73"/>
      <c r="F62" s="10"/>
      <c r="G62" s="9"/>
      <c r="H62" s="10"/>
      <c r="I62" s="69"/>
      <c r="J62" s="10"/>
      <c r="K62" s="9">
        <v>25</v>
      </c>
      <c r="L62" s="10"/>
      <c r="M62" s="9"/>
      <c r="N62" s="10"/>
      <c r="O62" s="69"/>
      <c r="P62" s="69"/>
      <c r="Q62" s="117">
        <v>10</v>
      </c>
      <c r="R62" s="69">
        <v>15</v>
      </c>
      <c r="S62" s="117">
        <v>25</v>
      </c>
      <c r="T62" s="9"/>
      <c r="U62" s="117"/>
      <c r="V62" s="74">
        <v>50</v>
      </c>
      <c r="W62" s="70">
        <v>2</v>
      </c>
      <c r="X62" s="240"/>
      <c r="Y62" s="121">
        <v>52</v>
      </c>
      <c r="Z62" s="190" t="s">
        <v>117</v>
      </c>
      <c r="AA62" s="66"/>
      <c r="AB62" s="67"/>
      <c r="AC62" s="67"/>
      <c r="AD62" s="67">
        <v>2</v>
      </c>
      <c r="AE62" s="67"/>
      <c r="AF62" s="68"/>
      <c r="AG62" s="68">
        <v>2</v>
      </c>
    </row>
    <row r="63" spans="1:33" s="57" customFormat="1" ht="44.25" customHeight="1">
      <c r="A63" s="86">
        <v>52</v>
      </c>
      <c r="B63" s="190" t="s">
        <v>81</v>
      </c>
      <c r="C63" s="75"/>
      <c r="D63" s="75"/>
      <c r="E63" s="73"/>
      <c r="F63" s="10"/>
      <c r="G63" s="9"/>
      <c r="H63" s="10"/>
      <c r="I63" s="69"/>
      <c r="J63" s="10"/>
      <c r="K63" s="9"/>
      <c r="L63" s="10"/>
      <c r="M63" s="9"/>
      <c r="N63" s="10"/>
      <c r="O63" s="69">
        <v>25</v>
      </c>
      <c r="P63" s="69"/>
      <c r="Q63" s="117">
        <v>10</v>
      </c>
      <c r="R63" s="69">
        <v>15</v>
      </c>
      <c r="S63" s="117">
        <v>25</v>
      </c>
      <c r="T63" s="9"/>
      <c r="U63" s="117"/>
      <c r="V63" s="74">
        <v>50</v>
      </c>
      <c r="W63" s="70">
        <v>2</v>
      </c>
      <c r="X63" s="240"/>
      <c r="Y63" s="121">
        <v>53</v>
      </c>
      <c r="Z63" s="190" t="s">
        <v>81</v>
      </c>
      <c r="AA63" s="66"/>
      <c r="AB63" s="67"/>
      <c r="AC63" s="67"/>
      <c r="AD63" s="67"/>
      <c r="AE63" s="67"/>
      <c r="AF63" s="68">
        <v>2</v>
      </c>
      <c r="AG63" s="68">
        <v>2</v>
      </c>
    </row>
    <row r="64" spans="1:33" s="57" customFormat="1" ht="44.25" customHeight="1">
      <c r="A64" s="86">
        <v>53</v>
      </c>
      <c r="B64" s="190" t="s">
        <v>40</v>
      </c>
      <c r="C64" s="75"/>
      <c r="D64" s="75"/>
      <c r="E64" s="73"/>
      <c r="F64" s="10"/>
      <c r="G64" s="9">
        <v>15</v>
      </c>
      <c r="H64" s="10"/>
      <c r="I64" s="69"/>
      <c r="J64" s="10"/>
      <c r="K64" s="9"/>
      <c r="L64" s="10"/>
      <c r="M64" s="9"/>
      <c r="N64" s="10"/>
      <c r="O64" s="69"/>
      <c r="P64" s="69"/>
      <c r="Q64" s="117">
        <v>5</v>
      </c>
      <c r="R64" s="69">
        <v>10</v>
      </c>
      <c r="S64" s="117">
        <v>10</v>
      </c>
      <c r="T64" s="9"/>
      <c r="U64" s="117"/>
      <c r="V64" s="74">
        <v>25</v>
      </c>
      <c r="W64" s="70">
        <v>1</v>
      </c>
      <c r="X64" s="240"/>
      <c r="Y64" s="121">
        <v>54</v>
      </c>
      <c r="Z64" s="190" t="s">
        <v>40</v>
      </c>
      <c r="AA64" s="66"/>
      <c r="AB64" s="67">
        <v>1</v>
      </c>
      <c r="AC64" s="67"/>
      <c r="AD64" s="67"/>
      <c r="AE64" s="67"/>
      <c r="AF64" s="68"/>
      <c r="AG64" s="68">
        <v>1</v>
      </c>
    </row>
    <row r="65" spans="1:33" s="57" customFormat="1" ht="44.25" customHeight="1">
      <c r="A65" s="86">
        <v>54</v>
      </c>
      <c r="B65" s="190" t="s">
        <v>102</v>
      </c>
      <c r="C65" s="75"/>
      <c r="D65" s="75"/>
      <c r="E65" s="73">
        <v>60</v>
      </c>
      <c r="F65" s="10" t="s">
        <v>13</v>
      </c>
      <c r="G65" s="9"/>
      <c r="H65" s="10"/>
      <c r="I65" s="69"/>
      <c r="J65" s="10"/>
      <c r="K65" s="9"/>
      <c r="L65" s="10"/>
      <c r="M65" s="9"/>
      <c r="N65" s="10"/>
      <c r="O65" s="69"/>
      <c r="P65" s="69"/>
      <c r="Q65" s="117">
        <v>10</v>
      </c>
      <c r="R65" s="69">
        <v>50</v>
      </c>
      <c r="S65" s="117">
        <v>15</v>
      </c>
      <c r="T65" s="9"/>
      <c r="U65" s="117"/>
      <c r="V65" s="74">
        <v>75</v>
      </c>
      <c r="W65" s="70">
        <v>3</v>
      </c>
      <c r="X65" s="240"/>
      <c r="Y65" s="121">
        <v>55</v>
      </c>
      <c r="Z65" s="190" t="s">
        <v>119</v>
      </c>
      <c r="AA65" s="66">
        <v>3</v>
      </c>
      <c r="AB65" s="67"/>
      <c r="AC65" s="67"/>
      <c r="AD65" s="67"/>
      <c r="AE65" s="67"/>
      <c r="AF65" s="68"/>
      <c r="AG65" s="68">
        <v>3</v>
      </c>
    </row>
    <row r="66" spans="1:33" s="57" customFormat="1" ht="44.25" customHeight="1">
      <c r="A66" s="86">
        <v>55</v>
      </c>
      <c r="B66" s="190" t="s">
        <v>30</v>
      </c>
      <c r="C66" s="75"/>
      <c r="D66" s="75"/>
      <c r="E66" s="73"/>
      <c r="F66" s="10"/>
      <c r="G66" s="9">
        <v>15</v>
      </c>
      <c r="H66" s="10"/>
      <c r="I66" s="69"/>
      <c r="J66" s="10"/>
      <c r="K66" s="9"/>
      <c r="L66" s="10"/>
      <c r="M66" s="9"/>
      <c r="N66" s="10"/>
      <c r="O66" s="69"/>
      <c r="P66" s="69"/>
      <c r="Q66" s="117">
        <v>5</v>
      </c>
      <c r="R66" s="69">
        <v>10</v>
      </c>
      <c r="S66" s="117">
        <v>10</v>
      </c>
      <c r="T66" s="9"/>
      <c r="U66" s="117"/>
      <c r="V66" s="74">
        <v>25</v>
      </c>
      <c r="W66" s="70">
        <v>1</v>
      </c>
      <c r="X66" s="240"/>
      <c r="Y66" s="121">
        <v>56</v>
      </c>
      <c r="Z66" s="190" t="s">
        <v>30</v>
      </c>
      <c r="AA66" s="66"/>
      <c r="AB66" s="67">
        <v>1</v>
      </c>
      <c r="AC66" s="67"/>
      <c r="AD66" s="67"/>
      <c r="AE66" s="67"/>
      <c r="AF66" s="68"/>
      <c r="AG66" s="68">
        <v>1</v>
      </c>
    </row>
    <row r="67" spans="1:33" s="57" customFormat="1" ht="44.25" customHeight="1">
      <c r="A67" s="86">
        <v>56</v>
      </c>
      <c r="B67" s="190" t="s">
        <v>93</v>
      </c>
      <c r="C67" s="75"/>
      <c r="D67" s="75"/>
      <c r="E67" s="73"/>
      <c r="F67" s="10"/>
      <c r="G67" s="9"/>
      <c r="H67" s="10"/>
      <c r="I67" s="69">
        <v>30</v>
      </c>
      <c r="J67" s="10"/>
      <c r="K67" s="9"/>
      <c r="L67" s="10"/>
      <c r="M67" s="9"/>
      <c r="N67" s="10"/>
      <c r="O67" s="69"/>
      <c r="P67" s="69"/>
      <c r="Q67" s="117">
        <v>15</v>
      </c>
      <c r="R67" s="69">
        <v>15</v>
      </c>
      <c r="S67" s="117">
        <v>20</v>
      </c>
      <c r="T67" s="9"/>
      <c r="U67" s="117"/>
      <c r="V67" s="74">
        <v>50</v>
      </c>
      <c r="W67" s="70">
        <v>2</v>
      </c>
      <c r="X67" s="240"/>
      <c r="Y67" s="121">
        <v>57</v>
      </c>
      <c r="Z67" s="190" t="s">
        <v>93</v>
      </c>
      <c r="AA67" s="66"/>
      <c r="AB67" s="67"/>
      <c r="AC67" s="67">
        <v>2</v>
      </c>
      <c r="AD67" s="67"/>
      <c r="AE67" s="67"/>
      <c r="AF67" s="68"/>
      <c r="AG67" s="68">
        <v>2</v>
      </c>
    </row>
    <row r="68" spans="1:33" s="57" customFormat="1" ht="44.25" customHeight="1">
      <c r="A68" s="86">
        <v>57</v>
      </c>
      <c r="B68" s="190" t="s">
        <v>92</v>
      </c>
      <c r="C68" s="75"/>
      <c r="D68" s="75"/>
      <c r="E68" s="73"/>
      <c r="F68" s="10"/>
      <c r="G68" s="9"/>
      <c r="H68" s="10"/>
      <c r="I68" s="69"/>
      <c r="J68" s="10"/>
      <c r="K68" s="9"/>
      <c r="L68" s="10"/>
      <c r="M68" s="9">
        <v>40</v>
      </c>
      <c r="N68" s="10"/>
      <c r="O68" s="69"/>
      <c r="P68" s="69"/>
      <c r="Q68" s="117">
        <v>5</v>
      </c>
      <c r="R68" s="69">
        <v>10</v>
      </c>
      <c r="S68" s="117">
        <v>35</v>
      </c>
      <c r="T68" s="9">
        <v>25</v>
      </c>
      <c r="U68" s="117"/>
      <c r="V68" s="74">
        <v>75</v>
      </c>
      <c r="W68" s="70">
        <v>3</v>
      </c>
      <c r="X68" s="240"/>
      <c r="Y68" s="121">
        <v>58</v>
      </c>
      <c r="Z68" s="190" t="s">
        <v>92</v>
      </c>
      <c r="AA68" s="66"/>
      <c r="AB68" s="67"/>
      <c r="AC68" s="67"/>
      <c r="AD68" s="67"/>
      <c r="AE68" s="67">
        <v>3</v>
      </c>
      <c r="AF68" s="68"/>
      <c r="AG68" s="68">
        <v>3</v>
      </c>
    </row>
    <row r="69" spans="1:33" s="57" customFormat="1" ht="67.5" customHeight="1">
      <c r="A69" s="86">
        <v>58</v>
      </c>
      <c r="B69" s="190" t="s">
        <v>120</v>
      </c>
      <c r="C69" s="75"/>
      <c r="D69" s="75"/>
      <c r="E69" s="73"/>
      <c r="F69" s="10"/>
      <c r="G69" s="9"/>
      <c r="H69" s="10"/>
      <c r="I69" s="69">
        <v>40</v>
      </c>
      <c r="J69" s="10"/>
      <c r="K69" s="9"/>
      <c r="L69" s="10"/>
      <c r="M69" s="9"/>
      <c r="N69" s="10"/>
      <c r="O69" s="69"/>
      <c r="P69" s="69"/>
      <c r="Q69" s="117">
        <v>10</v>
      </c>
      <c r="R69" s="69">
        <v>30</v>
      </c>
      <c r="S69" s="117">
        <v>35</v>
      </c>
      <c r="T69" s="9"/>
      <c r="U69" s="117"/>
      <c r="V69" s="74">
        <v>75</v>
      </c>
      <c r="W69" s="70">
        <v>3</v>
      </c>
      <c r="X69" s="240"/>
      <c r="Y69" s="121">
        <v>59</v>
      </c>
      <c r="Z69" s="190" t="s">
        <v>124</v>
      </c>
      <c r="AA69" s="66"/>
      <c r="AB69" s="67"/>
      <c r="AC69" s="67">
        <v>3</v>
      </c>
      <c r="AD69" s="67"/>
      <c r="AE69" s="67"/>
      <c r="AF69" s="68"/>
      <c r="AG69" s="68">
        <v>3</v>
      </c>
    </row>
    <row r="70" spans="1:33" s="57" customFormat="1" ht="44.25" customHeight="1">
      <c r="A70" s="86">
        <v>59</v>
      </c>
      <c r="B70" s="190" t="s">
        <v>94</v>
      </c>
      <c r="C70" s="75"/>
      <c r="D70" s="75"/>
      <c r="E70" s="73"/>
      <c r="F70" s="10"/>
      <c r="G70" s="9">
        <v>25</v>
      </c>
      <c r="H70" s="10"/>
      <c r="I70" s="9"/>
      <c r="J70" s="10"/>
      <c r="K70" s="9"/>
      <c r="L70" s="10"/>
      <c r="M70" s="9"/>
      <c r="N70" s="10"/>
      <c r="O70" s="9"/>
      <c r="P70" s="10"/>
      <c r="Q70" s="182">
        <v>10</v>
      </c>
      <c r="R70" s="117">
        <v>15</v>
      </c>
      <c r="S70" s="182">
        <v>25</v>
      </c>
      <c r="T70" s="9"/>
      <c r="U70" s="117"/>
      <c r="V70" s="74">
        <v>50</v>
      </c>
      <c r="W70" s="70">
        <v>2</v>
      </c>
      <c r="X70" s="240"/>
      <c r="Y70" s="121">
        <v>60</v>
      </c>
      <c r="Z70" s="190" t="s">
        <v>94</v>
      </c>
      <c r="AA70" s="66"/>
      <c r="AB70" s="67">
        <v>2</v>
      </c>
      <c r="AC70" s="67"/>
      <c r="AD70" s="67"/>
      <c r="AE70" s="67"/>
      <c r="AF70" s="68"/>
      <c r="AG70" s="68">
        <v>2</v>
      </c>
    </row>
    <row r="71" spans="1:33" s="57" customFormat="1" ht="44.25" customHeight="1">
      <c r="A71" s="86">
        <v>60</v>
      </c>
      <c r="B71" s="190" t="s">
        <v>103</v>
      </c>
      <c r="C71" s="75"/>
      <c r="D71" s="75"/>
      <c r="E71" s="77"/>
      <c r="F71" s="12"/>
      <c r="G71" s="11"/>
      <c r="H71" s="12"/>
      <c r="I71" s="78"/>
      <c r="J71" s="12"/>
      <c r="K71" s="11"/>
      <c r="L71" s="12"/>
      <c r="M71" s="11">
        <v>20</v>
      </c>
      <c r="N71" s="12"/>
      <c r="O71" s="78">
        <v>20</v>
      </c>
      <c r="P71" s="78"/>
      <c r="Q71" s="182"/>
      <c r="R71" s="78">
        <v>40</v>
      </c>
      <c r="S71" s="182">
        <v>60</v>
      </c>
      <c r="T71" s="11"/>
      <c r="U71" s="117"/>
      <c r="V71" s="79">
        <v>100</v>
      </c>
      <c r="W71" s="85">
        <v>4</v>
      </c>
      <c r="X71" s="240"/>
      <c r="Y71" s="121">
        <v>61</v>
      </c>
      <c r="Z71" s="203" t="s">
        <v>103</v>
      </c>
      <c r="AA71" s="66"/>
      <c r="AB71" s="67"/>
      <c r="AC71" s="67"/>
      <c r="AD71" s="67"/>
      <c r="AE71" s="67">
        <v>2</v>
      </c>
      <c r="AF71" s="68">
        <v>2</v>
      </c>
      <c r="AG71" s="68">
        <v>4</v>
      </c>
    </row>
    <row r="72" spans="1:33" s="57" customFormat="1" ht="44.25" customHeight="1" thickBot="1">
      <c r="A72" s="86">
        <v>61</v>
      </c>
      <c r="B72" s="190" t="s">
        <v>74</v>
      </c>
      <c r="C72" s="71"/>
      <c r="D72" s="71"/>
      <c r="E72" s="73"/>
      <c r="F72" s="10"/>
      <c r="G72" s="9"/>
      <c r="H72" s="10"/>
      <c r="I72" s="69"/>
      <c r="J72" s="10"/>
      <c r="K72" s="9">
        <v>25</v>
      </c>
      <c r="L72" s="10"/>
      <c r="M72" s="9"/>
      <c r="N72" s="10"/>
      <c r="O72" s="84"/>
      <c r="P72" s="84"/>
      <c r="Q72" s="215">
        <v>10</v>
      </c>
      <c r="R72" s="84">
        <v>15</v>
      </c>
      <c r="S72" s="215">
        <v>25</v>
      </c>
      <c r="T72" s="13"/>
      <c r="U72" s="215"/>
      <c r="V72" s="291">
        <v>50</v>
      </c>
      <c r="W72" s="70">
        <v>2</v>
      </c>
      <c r="X72" s="240"/>
      <c r="Y72" s="121">
        <v>62</v>
      </c>
      <c r="Z72" s="202" t="str">
        <f aca="true" t="shared" si="7" ref="Z72:Z106">B72</f>
        <v>Zarządzanie kryzysowe</v>
      </c>
      <c r="AA72" s="66"/>
      <c r="AB72" s="67"/>
      <c r="AC72" s="67"/>
      <c r="AD72" s="67">
        <v>2</v>
      </c>
      <c r="AE72" s="67"/>
      <c r="AF72" s="68"/>
      <c r="AG72" s="68">
        <v>2</v>
      </c>
    </row>
    <row r="73" spans="1:33" s="57" customFormat="1" ht="44.25" customHeight="1" thickBot="1">
      <c r="A73" s="80">
        <v>62</v>
      </c>
      <c r="B73" s="286" t="s">
        <v>123</v>
      </c>
      <c r="C73" s="75"/>
      <c r="D73" s="75"/>
      <c r="E73" s="77"/>
      <c r="F73" s="12"/>
      <c r="G73" s="11"/>
      <c r="H73" s="12"/>
      <c r="I73" s="78"/>
      <c r="J73" s="12"/>
      <c r="K73" s="11"/>
      <c r="L73" s="12"/>
      <c r="M73" s="11">
        <v>15</v>
      </c>
      <c r="N73" s="12"/>
      <c r="O73" s="150">
        <v>15</v>
      </c>
      <c r="P73" s="149"/>
      <c r="Q73" s="149"/>
      <c r="R73" s="149">
        <v>30</v>
      </c>
      <c r="S73" s="149">
        <v>120</v>
      </c>
      <c r="T73" s="209"/>
      <c r="U73" s="149"/>
      <c r="V73" s="288">
        <v>150</v>
      </c>
      <c r="W73" s="85">
        <v>6</v>
      </c>
      <c r="X73" s="240"/>
      <c r="Y73" s="109">
        <v>63</v>
      </c>
      <c r="Z73" s="286" t="s">
        <v>123</v>
      </c>
      <c r="AA73" s="261"/>
      <c r="AB73" s="262"/>
      <c r="AC73" s="262"/>
      <c r="AD73" s="262"/>
      <c r="AE73" s="262">
        <v>3</v>
      </c>
      <c r="AF73" s="290">
        <v>3</v>
      </c>
      <c r="AG73" s="290">
        <v>6</v>
      </c>
    </row>
    <row r="74" spans="1:33" s="57" customFormat="1" ht="60.75" customHeight="1" thickBot="1">
      <c r="A74" s="178"/>
      <c r="B74" s="159" t="s">
        <v>75</v>
      </c>
      <c r="C74" s="164"/>
      <c r="D74" s="165"/>
      <c r="E74" s="26">
        <f>SUM(E75:F99)</f>
        <v>145</v>
      </c>
      <c r="F74" s="2"/>
      <c r="G74" s="1">
        <f>SUM(G75:G99)</f>
        <v>85</v>
      </c>
      <c r="H74" s="2"/>
      <c r="I74" s="1">
        <f>SUM(I75:I99)</f>
        <v>175</v>
      </c>
      <c r="J74" s="2"/>
      <c r="K74" s="1">
        <f>SUM(K75:K99)</f>
        <v>65</v>
      </c>
      <c r="L74" s="2"/>
      <c r="M74" s="1">
        <f>SUM(M75:M99)</f>
        <v>145</v>
      </c>
      <c r="N74" s="2"/>
      <c r="O74" s="1">
        <f>SUM(O75:O99)</f>
        <v>140</v>
      </c>
      <c r="P74" s="18"/>
      <c r="Q74" s="162">
        <f>SUM(Q75:Q99)</f>
        <v>200</v>
      </c>
      <c r="R74" s="162">
        <f>SUM(R75:R99)</f>
        <v>510</v>
      </c>
      <c r="S74" s="162">
        <f>SUM(S75:S99)</f>
        <v>605</v>
      </c>
      <c r="T74" s="18">
        <f>SUM(T75:T99)</f>
        <v>45</v>
      </c>
      <c r="U74" s="162">
        <v>0</v>
      </c>
      <c r="V74" s="161">
        <f>SUM(V75:V99)</f>
        <v>1360</v>
      </c>
      <c r="W74" s="162">
        <f>SUM(W75:W99)</f>
        <v>54</v>
      </c>
      <c r="X74" s="241"/>
      <c r="Y74" s="158"/>
      <c r="Z74" s="181" t="str">
        <f t="shared" si="7"/>
        <v>Moduł 5 przedmiotów do wyboru II</v>
      </c>
      <c r="AA74" s="37">
        <f aca="true" t="shared" si="8" ref="AA74:AG74">SUM(AA75:AA99)</f>
        <v>8</v>
      </c>
      <c r="AB74" s="38">
        <f t="shared" si="8"/>
        <v>6</v>
      </c>
      <c r="AC74" s="38">
        <f t="shared" si="8"/>
        <v>11</v>
      </c>
      <c r="AD74" s="38">
        <f t="shared" si="8"/>
        <v>5</v>
      </c>
      <c r="AE74" s="38">
        <f t="shared" si="8"/>
        <v>12</v>
      </c>
      <c r="AF74" s="176">
        <f t="shared" si="8"/>
        <v>12</v>
      </c>
      <c r="AG74" s="176">
        <f t="shared" si="8"/>
        <v>54</v>
      </c>
    </row>
    <row r="75" spans="1:33" s="57" customFormat="1" ht="45.75" customHeight="1">
      <c r="A75" s="52">
        <v>63</v>
      </c>
      <c r="B75" s="203" t="s">
        <v>76</v>
      </c>
      <c r="C75" s="75"/>
      <c r="D75" s="75"/>
      <c r="E75" s="77">
        <v>15</v>
      </c>
      <c r="F75" s="12"/>
      <c r="G75" s="11"/>
      <c r="H75" s="12"/>
      <c r="I75" s="78"/>
      <c r="J75" s="12"/>
      <c r="K75" s="11"/>
      <c r="L75" s="12"/>
      <c r="M75" s="11"/>
      <c r="N75" s="12"/>
      <c r="O75" s="78"/>
      <c r="P75" s="78"/>
      <c r="Q75" s="182">
        <v>5</v>
      </c>
      <c r="R75" s="78">
        <v>10</v>
      </c>
      <c r="S75" s="182">
        <v>10</v>
      </c>
      <c r="T75" s="11"/>
      <c r="U75" s="182"/>
      <c r="V75" s="79">
        <v>25</v>
      </c>
      <c r="W75" s="85">
        <f>SUM(AA75:AF75)</f>
        <v>1</v>
      </c>
      <c r="X75" s="240"/>
      <c r="Y75" s="179">
        <v>64</v>
      </c>
      <c r="Z75" s="204" t="str">
        <f t="shared" si="7"/>
        <v>Ochrona środowiska</v>
      </c>
      <c r="AA75" s="59">
        <v>1</v>
      </c>
      <c r="AB75" s="60"/>
      <c r="AC75" s="60"/>
      <c r="AD75" s="60"/>
      <c r="AE75" s="60"/>
      <c r="AF75" s="180"/>
      <c r="AG75" s="52">
        <f>SUM(AA75:AF75)</f>
        <v>1</v>
      </c>
    </row>
    <row r="76" spans="1:33" s="57" customFormat="1" ht="44.25" customHeight="1">
      <c r="A76" s="86">
        <v>64</v>
      </c>
      <c r="B76" s="205" t="s">
        <v>77</v>
      </c>
      <c r="C76" s="75"/>
      <c r="D76" s="75"/>
      <c r="E76" s="73"/>
      <c r="F76" s="10"/>
      <c r="G76" s="9"/>
      <c r="H76" s="10"/>
      <c r="I76" s="69">
        <v>25</v>
      </c>
      <c r="J76" s="10"/>
      <c r="K76" s="9"/>
      <c r="L76" s="10"/>
      <c r="M76" s="9"/>
      <c r="N76" s="10"/>
      <c r="O76" s="69"/>
      <c r="P76" s="69"/>
      <c r="Q76" s="117">
        <v>10</v>
      </c>
      <c r="R76" s="69">
        <v>15</v>
      </c>
      <c r="S76" s="117">
        <v>25</v>
      </c>
      <c r="T76" s="9"/>
      <c r="U76" s="117"/>
      <c r="V76" s="74">
        <v>50</v>
      </c>
      <c r="W76" s="70">
        <v>2</v>
      </c>
      <c r="X76" s="240"/>
      <c r="Y76" s="88">
        <v>65</v>
      </c>
      <c r="Z76" s="197" t="str">
        <f t="shared" si="7"/>
        <v>Ratownictwo chemiczne i ekologiczne</v>
      </c>
      <c r="AA76" s="66"/>
      <c r="AB76" s="67"/>
      <c r="AC76" s="67">
        <v>2</v>
      </c>
      <c r="AD76" s="67"/>
      <c r="AE76" s="67"/>
      <c r="AF76" s="91"/>
      <c r="AG76" s="86">
        <v>2</v>
      </c>
    </row>
    <row r="77" spans="1:33" s="57" customFormat="1" ht="60.75" customHeight="1">
      <c r="A77" s="86">
        <v>65</v>
      </c>
      <c r="B77" s="197" t="s">
        <v>112</v>
      </c>
      <c r="C77" s="75"/>
      <c r="D77" s="75"/>
      <c r="E77" s="73"/>
      <c r="F77" s="10"/>
      <c r="G77" s="9"/>
      <c r="H77" s="10"/>
      <c r="I77" s="9"/>
      <c r="J77" s="10"/>
      <c r="K77" s="9"/>
      <c r="L77" s="10"/>
      <c r="M77" s="9"/>
      <c r="N77" s="10"/>
      <c r="O77" s="9">
        <v>30</v>
      </c>
      <c r="P77" s="10"/>
      <c r="Q77" s="117">
        <v>10</v>
      </c>
      <c r="R77" s="117">
        <v>20</v>
      </c>
      <c r="S77" s="117">
        <v>20</v>
      </c>
      <c r="T77" s="9"/>
      <c r="U77" s="117"/>
      <c r="V77" s="74">
        <v>50</v>
      </c>
      <c r="W77" s="70">
        <v>2</v>
      </c>
      <c r="X77" s="240"/>
      <c r="Y77" s="88">
        <v>66</v>
      </c>
      <c r="Z77" s="197" t="str">
        <f t="shared" si="7"/>
        <v>Współczesne metody diagnostyki </v>
      </c>
      <c r="AA77" s="66"/>
      <c r="AB77" s="67"/>
      <c r="AC77" s="67"/>
      <c r="AD77" s="67"/>
      <c r="AE77" s="67"/>
      <c r="AF77" s="91">
        <v>2</v>
      </c>
      <c r="AG77" s="86">
        <v>2</v>
      </c>
    </row>
    <row r="78" spans="1:33" s="57" customFormat="1" ht="60.75" customHeight="1">
      <c r="A78" s="86">
        <v>66</v>
      </c>
      <c r="B78" s="197" t="s">
        <v>111</v>
      </c>
      <c r="C78" s="75"/>
      <c r="D78" s="75"/>
      <c r="E78" s="73"/>
      <c r="F78" s="10"/>
      <c r="G78" s="9"/>
      <c r="H78" s="10"/>
      <c r="I78" s="9"/>
      <c r="J78" s="10"/>
      <c r="K78" s="9"/>
      <c r="L78" s="10"/>
      <c r="M78" s="9"/>
      <c r="N78" s="10"/>
      <c r="O78" s="9">
        <v>50</v>
      </c>
      <c r="P78" s="10"/>
      <c r="Q78" s="117">
        <v>10</v>
      </c>
      <c r="R78" s="117">
        <v>20</v>
      </c>
      <c r="S78" s="117">
        <v>25</v>
      </c>
      <c r="T78" s="9">
        <v>20</v>
      </c>
      <c r="U78" s="117"/>
      <c r="V78" s="74">
        <v>75</v>
      </c>
      <c r="W78" s="70">
        <v>3</v>
      </c>
      <c r="X78" s="240"/>
      <c r="Y78" s="88">
        <v>67</v>
      </c>
      <c r="Z78" s="197" t="str">
        <f t="shared" si="7"/>
        <v>Kardiologia</v>
      </c>
      <c r="AA78" s="66"/>
      <c r="AB78" s="67"/>
      <c r="AC78" s="67"/>
      <c r="AD78" s="67"/>
      <c r="AE78" s="67"/>
      <c r="AF78" s="91">
        <v>3</v>
      </c>
      <c r="AG78" s="86">
        <v>3</v>
      </c>
    </row>
    <row r="79" spans="1:33" s="57" customFormat="1" ht="44.25" customHeight="1">
      <c r="A79" s="86">
        <v>67</v>
      </c>
      <c r="B79" s="203" t="s">
        <v>78</v>
      </c>
      <c r="C79" s="75"/>
      <c r="D79" s="75"/>
      <c r="E79" s="77"/>
      <c r="F79" s="12"/>
      <c r="G79" s="11"/>
      <c r="H79" s="12"/>
      <c r="I79" s="78"/>
      <c r="J79" s="12"/>
      <c r="K79" s="11">
        <v>25</v>
      </c>
      <c r="L79" s="12"/>
      <c r="M79" s="11"/>
      <c r="N79" s="12"/>
      <c r="O79" s="78"/>
      <c r="P79" s="78"/>
      <c r="Q79" s="117">
        <v>10</v>
      </c>
      <c r="R79" s="78">
        <v>15</v>
      </c>
      <c r="S79" s="117">
        <v>25</v>
      </c>
      <c r="T79" s="11"/>
      <c r="U79" s="117"/>
      <c r="V79" s="79">
        <v>50</v>
      </c>
      <c r="W79" s="85">
        <v>2</v>
      </c>
      <c r="X79" s="240"/>
      <c r="Y79" s="88">
        <v>68</v>
      </c>
      <c r="Z79" s="197" t="str">
        <f t="shared" si="7"/>
        <v>Działania medyczne w warunkach terroryzmu</v>
      </c>
      <c r="AA79" s="66"/>
      <c r="AB79" s="67"/>
      <c r="AC79" s="67"/>
      <c r="AD79" s="67">
        <v>2</v>
      </c>
      <c r="AE79" s="67"/>
      <c r="AF79" s="91"/>
      <c r="AG79" s="86">
        <f>SUM(AA79:AF79)</f>
        <v>2</v>
      </c>
    </row>
    <row r="80" spans="1:33" s="57" customFormat="1" ht="44.25" customHeight="1">
      <c r="A80" s="86">
        <v>68</v>
      </c>
      <c r="B80" s="205" t="s">
        <v>79</v>
      </c>
      <c r="C80" s="75"/>
      <c r="D80" s="75"/>
      <c r="E80" s="73"/>
      <c r="F80" s="10"/>
      <c r="G80" s="9"/>
      <c r="H80" s="10"/>
      <c r="I80" s="69"/>
      <c r="J80" s="10"/>
      <c r="K80" s="9"/>
      <c r="L80" s="10"/>
      <c r="M80" s="9"/>
      <c r="N80" s="10"/>
      <c r="O80" s="69">
        <v>25</v>
      </c>
      <c r="P80" s="69"/>
      <c r="Q80" s="117">
        <v>10</v>
      </c>
      <c r="R80" s="69">
        <v>15</v>
      </c>
      <c r="S80" s="117">
        <v>25</v>
      </c>
      <c r="T80" s="9"/>
      <c r="U80" s="117"/>
      <c r="V80" s="74">
        <v>50</v>
      </c>
      <c r="W80" s="70">
        <v>2</v>
      </c>
      <c r="X80" s="240"/>
      <c r="Y80" s="88">
        <v>69</v>
      </c>
      <c r="Z80" s="197" t="str">
        <f t="shared" si="7"/>
        <v>Systemy ratownictwa medycznego na świecie</v>
      </c>
      <c r="AA80" s="66"/>
      <c r="AB80" s="67"/>
      <c r="AC80" s="67"/>
      <c r="AD80" s="67"/>
      <c r="AE80" s="67"/>
      <c r="AF80" s="91">
        <v>2</v>
      </c>
      <c r="AG80" s="86">
        <f>SUM(AA80:AF80)</f>
        <v>2</v>
      </c>
    </row>
    <row r="81" spans="1:33" s="57" customFormat="1" ht="59.25" customHeight="1">
      <c r="A81" s="86">
        <v>69</v>
      </c>
      <c r="B81" s="205" t="s">
        <v>90</v>
      </c>
      <c r="C81" s="75"/>
      <c r="D81" s="75"/>
      <c r="E81" s="73"/>
      <c r="F81" s="10"/>
      <c r="G81" s="9"/>
      <c r="H81" s="10"/>
      <c r="I81" s="69">
        <v>15</v>
      </c>
      <c r="J81" s="10"/>
      <c r="K81" s="9"/>
      <c r="L81" s="10"/>
      <c r="M81" s="9"/>
      <c r="N81" s="10"/>
      <c r="O81" s="69"/>
      <c r="P81" s="69"/>
      <c r="Q81" s="117">
        <v>5</v>
      </c>
      <c r="R81" s="69">
        <v>10</v>
      </c>
      <c r="S81" s="117">
        <v>10</v>
      </c>
      <c r="T81" s="9"/>
      <c r="U81" s="117"/>
      <c r="V81" s="74">
        <v>25</v>
      </c>
      <c r="W81" s="70">
        <v>1</v>
      </c>
      <c r="X81" s="240"/>
      <c r="Y81" s="88">
        <v>70</v>
      </c>
      <c r="Z81" s="197" t="str">
        <f t="shared" si="7"/>
        <v>Polityka zdrowotna i społeczna z elementami ubezpieczeń społecznych</v>
      </c>
      <c r="AA81" s="66"/>
      <c r="AB81" s="67"/>
      <c r="AC81" s="67">
        <v>1</v>
      </c>
      <c r="AD81" s="67"/>
      <c r="AE81" s="67"/>
      <c r="AF81" s="91"/>
      <c r="AG81" s="86">
        <v>1</v>
      </c>
    </row>
    <row r="82" spans="1:33" s="57" customFormat="1" ht="44.25" customHeight="1">
      <c r="A82" s="86">
        <v>70</v>
      </c>
      <c r="B82" s="197" t="s">
        <v>80</v>
      </c>
      <c r="C82" s="75"/>
      <c r="D82" s="75"/>
      <c r="E82" s="73"/>
      <c r="F82" s="10"/>
      <c r="G82" s="9"/>
      <c r="H82" s="10"/>
      <c r="I82" s="69"/>
      <c r="J82" s="10"/>
      <c r="K82" s="9">
        <v>25</v>
      </c>
      <c r="L82" s="10"/>
      <c r="M82" s="9"/>
      <c r="N82" s="10"/>
      <c r="O82" s="69"/>
      <c r="P82" s="69"/>
      <c r="Q82" s="117">
        <v>10</v>
      </c>
      <c r="R82" s="69">
        <v>15</v>
      </c>
      <c r="S82" s="117">
        <v>25</v>
      </c>
      <c r="T82" s="9"/>
      <c r="U82" s="117"/>
      <c r="V82" s="74">
        <v>50</v>
      </c>
      <c r="W82" s="70">
        <v>2</v>
      </c>
      <c r="X82" s="240"/>
      <c r="Y82" s="88">
        <v>71</v>
      </c>
      <c r="Z82" s="197" t="str">
        <f t="shared" si="7"/>
        <v>Prawo medyczne</v>
      </c>
      <c r="AA82" s="66"/>
      <c r="AB82" s="67"/>
      <c r="AC82" s="67"/>
      <c r="AD82" s="67">
        <v>2</v>
      </c>
      <c r="AE82" s="67"/>
      <c r="AF82" s="91"/>
      <c r="AG82" s="86">
        <v>2</v>
      </c>
    </row>
    <row r="83" spans="1:33" s="57" customFormat="1" ht="44.25" customHeight="1">
      <c r="A83" s="121">
        <v>71</v>
      </c>
      <c r="B83" s="184" t="s">
        <v>95</v>
      </c>
      <c r="C83" s="75"/>
      <c r="D83" s="75"/>
      <c r="E83" s="64"/>
      <c r="F83" s="7"/>
      <c r="G83" s="6">
        <v>15</v>
      </c>
      <c r="H83" s="7"/>
      <c r="I83" s="8"/>
      <c r="J83" s="7"/>
      <c r="K83" s="6"/>
      <c r="L83" s="7"/>
      <c r="M83" s="6"/>
      <c r="N83" s="7"/>
      <c r="O83" s="8"/>
      <c r="P83" s="8"/>
      <c r="Q83" s="117">
        <v>5</v>
      </c>
      <c r="R83" s="8">
        <v>10</v>
      </c>
      <c r="S83" s="117">
        <v>10</v>
      </c>
      <c r="T83" s="6"/>
      <c r="U83" s="117"/>
      <c r="V83" s="25">
        <v>25</v>
      </c>
      <c r="W83" s="65">
        <v>1</v>
      </c>
      <c r="X83" s="240"/>
      <c r="Y83" s="104">
        <v>72</v>
      </c>
      <c r="Z83" s="206" t="str">
        <f t="shared" si="7"/>
        <v>Wprowadzenie do ekonomii zdrowia</v>
      </c>
      <c r="AA83" s="93"/>
      <c r="AB83" s="94">
        <v>1</v>
      </c>
      <c r="AC83" s="94"/>
      <c r="AD83" s="94"/>
      <c r="AE83" s="94"/>
      <c r="AF83" s="107"/>
      <c r="AG83" s="121">
        <v>1</v>
      </c>
    </row>
    <row r="84" spans="1:33" s="57" customFormat="1" ht="44.25" customHeight="1">
      <c r="A84" s="121">
        <v>72</v>
      </c>
      <c r="B84" s="184" t="s">
        <v>96</v>
      </c>
      <c r="C84" s="75"/>
      <c r="D84" s="75"/>
      <c r="E84" s="64"/>
      <c r="F84" s="7"/>
      <c r="G84" s="6">
        <v>15</v>
      </c>
      <c r="H84" s="7"/>
      <c r="I84" s="8"/>
      <c r="J84" s="7"/>
      <c r="K84" s="6"/>
      <c r="L84" s="7"/>
      <c r="M84" s="6"/>
      <c r="N84" s="7"/>
      <c r="O84" s="8"/>
      <c r="P84" s="8"/>
      <c r="Q84" s="117">
        <v>5</v>
      </c>
      <c r="R84" s="8">
        <v>10</v>
      </c>
      <c r="S84" s="117">
        <v>10</v>
      </c>
      <c r="T84" s="6"/>
      <c r="U84" s="117"/>
      <c r="V84" s="25">
        <v>25</v>
      </c>
      <c r="W84" s="65">
        <v>1</v>
      </c>
      <c r="X84" s="240"/>
      <c r="Y84" s="104">
        <v>73</v>
      </c>
      <c r="Z84" s="206" t="str">
        <f t="shared" si="7"/>
        <v>Etyka w medycynie ratunkowej</v>
      </c>
      <c r="AA84" s="93"/>
      <c r="AB84" s="94">
        <v>1</v>
      </c>
      <c r="AC84" s="94"/>
      <c r="AD84" s="94"/>
      <c r="AE84" s="94"/>
      <c r="AF84" s="107"/>
      <c r="AG84" s="121">
        <v>1</v>
      </c>
    </row>
    <row r="85" spans="1:33" s="57" customFormat="1" ht="44.25" customHeight="1">
      <c r="A85" s="121">
        <v>73</v>
      </c>
      <c r="B85" s="184" t="s">
        <v>115</v>
      </c>
      <c r="C85" s="75"/>
      <c r="D85" s="75"/>
      <c r="E85" s="64"/>
      <c r="F85" s="7"/>
      <c r="G85" s="6"/>
      <c r="H85" s="7"/>
      <c r="I85" s="8"/>
      <c r="J85" s="7"/>
      <c r="K85" s="6"/>
      <c r="L85" s="7"/>
      <c r="M85" s="6">
        <v>60</v>
      </c>
      <c r="N85" s="7"/>
      <c r="O85" s="8"/>
      <c r="P85" s="8"/>
      <c r="Q85" s="117">
        <v>20</v>
      </c>
      <c r="R85" s="8">
        <v>40</v>
      </c>
      <c r="S85" s="117">
        <v>15</v>
      </c>
      <c r="T85" s="6"/>
      <c r="U85" s="117"/>
      <c r="V85" s="25">
        <v>75</v>
      </c>
      <c r="W85" s="65">
        <v>3</v>
      </c>
      <c r="X85" s="240"/>
      <c r="Y85" s="104">
        <v>74</v>
      </c>
      <c r="Z85" s="206" t="str">
        <f t="shared" si="7"/>
        <v>Profilaktyka chorób zakaźnych</v>
      </c>
      <c r="AA85" s="93"/>
      <c r="AB85" s="94"/>
      <c r="AC85" s="94"/>
      <c r="AD85" s="94"/>
      <c r="AE85" s="94">
        <v>3</v>
      </c>
      <c r="AF85" s="107"/>
      <c r="AG85" s="121">
        <v>3</v>
      </c>
    </row>
    <row r="86" spans="1:33" s="57" customFormat="1" ht="44.25" customHeight="1">
      <c r="A86" s="121">
        <v>74</v>
      </c>
      <c r="B86" s="184" t="s">
        <v>97</v>
      </c>
      <c r="C86" s="75"/>
      <c r="D86" s="75"/>
      <c r="E86" s="64">
        <v>60</v>
      </c>
      <c r="F86" s="7"/>
      <c r="G86" s="6"/>
      <c r="H86" s="7"/>
      <c r="I86" s="8"/>
      <c r="J86" s="7"/>
      <c r="K86" s="6"/>
      <c r="L86" s="7"/>
      <c r="M86" s="6"/>
      <c r="N86" s="7"/>
      <c r="O86" s="8"/>
      <c r="P86" s="8"/>
      <c r="Q86" s="117">
        <v>10</v>
      </c>
      <c r="R86" s="8">
        <v>50</v>
      </c>
      <c r="S86" s="117">
        <v>15</v>
      </c>
      <c r="T86" s="6"/>
      <c r="U86" s="117"/>
      <c r="V86" s="25">
        <v>75</v>
      </c>
      <c r="W86" s="65">
        <v>3</v>
      </c>
      <c r="X86" s="240"/>
      <c r="Y86" s="104">
        <v>75</v>
      </c>
      <c r="Z86" s="206" t="str">
        <f t="shared" si="7"/>
        <v>Pierwsza pomoc SOR</v>
      </c>
      <c r="AA86" s="93">
        <v>3</v>
      </c>
      <c r="AB86" s="94"/>
      <c r="AC86" s="94"/>
      <c r="AD86" s="94"/>
      <c r="AE86" s="94"/>
      <c r="AF86" s="107"/>
      <c r="AG86" s="121">
        <v>3</v>
      </c>
    </row>
    <row r="87" spans="1:33" s="57" customFormat="1" ht="44.25" customHeight="1">
      <c r="A87" s="121">
        <v>75</v>
      </c>
      <c r="B87" s="184" t="s">
        <v>105</v>
      </c>
      <c r="C87" s="75"/>
      <c r="D87" s="75"/>
      <c r="E87" s="64"/>
      <c r="F87" s="7"/>
      <c r="G87" s="6">
        <v>15</v>
      </c>
      <c r="H87" s="7"/>
      <c r="I87" s="8"/>
      <c r="J87" s="7"/>
      <c r="K87" s="6"/>
      <c r="L87" s="7"/>
      <c r="M87" s="6"/>
      <c r="N87" s="7"/>
      <c r="O87" s="8"/>
      <c r="P87" s="8"/>
      <c r="Q87" s="279">
        <v>5</v>
      </c>
      <c r="R87" s="280">
        <v>10</v>
      </c>
      <c r="S87" s="279">
        <v>10</v>
      </c>
      <c r="T87" s="281"/>
      <c r="U87" s="279"/>
      <c r="V87" s="282">
        <v>25</v>
      </c>
      <c r="W87" s="283">
        <v>1</v>
      </c>
      <c r="X87" s="240"/>
      <c r="Y87" s="104">
        <v>76</v>
      </c>
      <c r="Z87" s="206" t="str">
        <f t="shared" si="7"/>
        <v>Nadzór sanitarno-epidemiologiczny</v>
      </c>
      <c r="AA87" s="93"/>
      <c r="AB87" s="94">
        <v>1</v>
      </c>
      <c r="AC87" s="94"/>
      <c r="AD87" s="94"/>
      <c r="AE87" s="94"/>
      <c r="AF87" s="107"/>
      <c r="AG87" s="121">
        <v>1</v>
      </c>
    </row>
    <row r="88" spans="1:33" s="57" customFormat="1" ht="44.25" customHeight="1">
      <c r="A88" s="121">
        <v>76</v>
      </c>
      <c r="B88" s="184" t="s">
        <v>98</v>
      </c>
      <c r="C88" s="62"/>
      <c r="D88" s="62"/>
      <c r="E88" s="64"/>
      <c r="F88" s="7"/>
      <c r="G88" s="6"/>
      <c r="H88" s="7"/>
      <c r="I88" s="8"/>
      <c r="J88" s="7"/>
      <c r="K88" s="6"/>
      <c r="L88" s="7"/>
      <c r="M88" s="6">
        <v>40</v>
      </c>
      <c r="N88" s="7"/>
      <c r="O88" s="8"/>
      <c r="P88" s="8"/>
      <c r="Q88" s="117">
        <v>5</v>
      </c>
      <c r="R88" s="8">
        <v>10</v>
      </c>
      <c r="S88" s="117">
        <v>35</v>
      </c>
      <c r="T88" s="6">
        <v>25</v>
      </c>
      <c r="U88" s="117"/>
      <c r="V88" s="25">
        <v>75</v>
      </c>
      <c r="W88" s="65">
        <v>3</v>
      </c>
      <c r="X88" s="240"/>
      <c r="Y88" s="104">
        <v>77</v>
      </c>
      <c r="Z88" s="206" t="str">
        <f t="shared" si="7"/>
        <v>Traumatologia pediatryczna</v>
      </c>
      <c r="AA88" s="93"/>
      <c r="AB88" s="94"/>
      <c r="AC88" s="94"/>
      <c r="AD88" s="94"/>
      <c r="AE88" s="94">
        <v>3</v>
      </c>
      <c r="AF88" s="107"/>
      <c r="AG88" s="121">
        <v>3</v>
      </c>
    </row>
    <row r="89" spans="1:33" s="57" customFormat="1" ht="44.25" customHeight="1">
      <c r="A89" s="121">
        <v>77</v>
      </c>
      <c r="B89" s="197" t="s">
        <v>116</v>
      </c>
      <c r="C89" s="71"/>
      <c r="D89" s="71"/>
      <c r="E89" s="73"/>
      <c r="F89" s="10"/>
      <c r="G89" s="9"/>
      <c r="H89" s="10"/>
      <c r="I89" s="69">
        <v>30</v>
      </c>
      <c r="J89" s="10"/>
      <c r="K89" s="9"/>
      <c r="L89" s="10"/>
      <c r="M89" s="9"/>
      <c r="N89" s="10"/>
      <c r="O89" s="69"/>
      <c r="P89" s="69"/>
      <c r="Q89" s="117">
        <v>15</v>
      </c>
      <c r="R89" s="69">
        <v>15</v>
      </c>
      <c r="S89" s="117">
        <v>20</v>
      </c>
      <c r="T89" s="9"/>
      <c r="U89" s="117"/>
      <c r="V89" s="74">
        <v>50</v>
      </c>
      <c r="W89" s="70">
        <v>2</v>
      </c>
      <c r="X89" s="240">
        <v>78</v>
      </c>
      <c r="Y89" s="104">
        <v>78</v>
      </c>
      <c r="Z89" s="206" t="str">
        <f t="shared" si="7"/>
        <v>Podstawy zdrowia środowiskowego</v>
      </c>
      <c r="AA89" s="93"/>
      <c r="AB89" s="94"/>
      <c r="AC89" s="94">
        <v>2</v>
      </c>
      <c r="AD89" s="94"/>
      <c r="AE89" s="94"/>
      <c r="AF89" s="107"/>
      <c r="AG89" s="121">
        <v>2</v>
      </c>
    </row>
    <row r="90" spans="1:33" s="57" customFormat="1" ht="44.25" customHeight="1">
      <c r="A90" s="121">
        <v>78</v>
      </c>
      <c r="B90" s="197" t="s">
        <v>99</v>
      </c>
      <c r="C90" s="71"/>
      <c r="D90" s="71"/>
      <c r="E90" s="73"/>
      <c r="F90" s="10"/>
      <c r="G90" s="9"/>
      <c r="H90" s="10"/>
      <c r="I90" s="69">
        <v>40</v>
      </c>
      <c r="J90" s="10"/>
      <c r="K90" s="9"/>
      <c r="L90" s="10"/>
      <c r="M90" s="9"/>
      <c r="N90" s="10"/>
      <c r="O90" s="69"/>
      <c r="P90" s="69"/>
      <c r="Q90" s="117">
        <v>10</v>
      </c>
      <c r="R90" s="69">
        <v>30</v>
      </c>
      <c r="S90" s="117">
        <v>35</v>
      </c>
      <c r="T90" s="9"/>
      <c r="U90" s="117"/>
      <c r="V90" s="74">
        <v>75</v>
      </c>
      <c r="W90" s="70">
        <v>3</v>
      </c>
      <c r="X90" s="240"/>
      <c r="Y90" s="104">
        <v>79</v>
      </c>
      <c r="Z90" s="206" t="str">
        <f t="shared" si="7"/>
        <v>Transport w intensywnej terapii</v>
      </c>
      <c r="AA90" s="93"/>
      <c r="AB90" s="94"/>
      <c r="AC90" s="94">
        <v>3</v>
      </c>
      <c r="AD90" s="94"/>
      <c r="AE90" s="94"/>
      <c r="AF90" s="107"/>
      <c r="AG90" s="121">
        <v>3</v>
      </c>
    </row>
    <row r="91" spans="1:33" s="57" customFormat="1" ht="44.25" customHeight="1">
      <c r="A91" s="121">
        <v>79</v>
      </c>
      <c r="B91" s="197" t="s">
        <v>100</v>
      </c>
      <c r="C91" s="71"/>
      <c r="D91" s="71"/>
      <c r="E91" s="73"/>
      <c r="F91" s="10"/>
      <c r="G91" s="9">
        <v>25</v>
      </c>
      <c r="H91" s="10"/>
      <c r="I91" s="69"/>
      <c r="J91" s="10"/>
      <c r="K91" s="9"/>
      <c r="L91" s="10"/>
      <c r="M91" s="9"/>
      <c r="N91" s="10"/>
      <c r="O91" s="69"/>
      <c r="P91" s="69"/>
      <c r="Q91" s="117">
        <v>10</v>
      </c>
      <c r="R91" s="69">
        <v>15</v>
      </c>
      <c r="S91" s="117">
        <v>25</v>
      </c>
      <c r="T91" s="9"/>
      <c r="U91" s="117"/>
      <c r="V91" s="74">
        <v>50</v>
      </c>
      <c r="W91" s="70">
        <v>2</v>
      </c>
      <c r="X91" s="240"/>
      <c r="Y91" s="104">
        <v>80</v>
      </c>
      <c r="Z91" s="206" t="str">
        <f t="shared" si="7"/>
        <v>Zdarzenia medyczne w ochronie zdrowia</v>
      </c>
      <c r="AA91" s="93"/>
      <c r="AB91" s="94">
        <v>2</v>
      </c>
      <c r="AC91" s="94"/>
      <c r="AD91" s="94"/>
      <c r="AE91" s="94"/>
      <c r="AF91" s="107"/>
      <c r="AG91" s="121">
        <v>2</v>
      </c>
    </row>
    <row r="92" spans="1:33" s="57" customFormat="1" ht="44.25" customHeight="1">
      <c r="A92" s="121">
        <v>80</v>
      </c>
      <c r="B92" s="197" t="s">
        <v>101</v>
      </c>
      <c r="C92" s="71"/>
      <c r="D92" s="71"/>
      <c r="E92" s="73">
        <v>15</v>
      </c>
      <c r="F92" s="10"/>
      <c r="G92" s="9">
        <v>15</v>
      </c>
      <c r="H92" s="10"/>
      <c r="I92" s="69">
        <v>15</v>
      </c>
      <c r="J92" s="10"/>
      <c r="K92" s="9">
        <v>15</v>
      </c>
      <c r="L92" s="10"/>
      <c r="M92" s="9"/>
      <c r="N92" s="10"/>
      <c r="O92" s="69"/>
      <c r="P92" s="69"/>
      <c r="Q92" s="117"/>
      <c r="R92" s="69">
        <v>60</v>
      </c>
      <c r="S92" s="117"/>
      <c r="T92" s="9"/>
      <c r="U92" s="117"/>
      <c r="V92" s="74">
        <v>60</v>
      </c>
      <c r="W92" s="70">
        <v>2</v>
      </c>
      <c r="X92" s="240"/>
      <c r="Y92" s="104">
        <v>81</v>
      </c>
      <c r="Z92" s="206" t="str">
        <f t="shared" si="7"/>
        <v>Basen</v>
      </c>
      <c r="AA92" s="93">
        <v>0</v>
      </c>
      <c r="AB92" s="94">
        <v>1</v>
      </c>
      <c r="AC92" s="94">
        <v>0</v>
      </c>
      <c r="AD92" s="94">
        <v>1</v>
      </c>
      <c r="AE92" s="94"/>
      <c r="AF92" s="107"/>
      <c r="AG92" s="121">
        <v>2</v>
      </c>
    </row>
    <row r="93" spans="1:33" s="57" customFormat="1" ht="44.25" customHeight="1">
      <c r="A93" s="121">
        <v>81</v>
      </c>
      <c r="B93" s="197" t="s">
        <v>106</v>
      </c>
      <c r="C93" s="71"/>
      <c r="D93" s="71"/>
      <c r="E93" s="73">
        <v>15</v>
      </c>
      <c r="F93" s="10"/>
      <c r="G93" s="9"/>
      <c r="H93" s="10"/>
      <c r="I93" s="69"/>
      <c r="J93" s="10"/>
      <c r="K93" s="9"/>
      <c r="L93" s="10"/>
      <c r="M93" s="9"/>
      <c r="N93" s="10"/>
      <c r="O93" s="69"/>
      <c r="P93" s="69"/>
      <c r="Q93" s="117">
        <v>5</v>
      </c>
      <c r="R93" s="69">
        <v>10</v>
      </c>
      <c r="S93" s="117">
        <v>10</v>
      </c>
      <c r="T93" s="9"/>
      <c r="U93" s="117"/>
      <c r="V93" s="74">
        <v>25</v>
      </c>
      <c r="W93" s="70">
        <v>1</v>
      </c>
      <c r="X93" s="240"/>
      <c r="Y93" s="104">
        <v>82</v>
      </c>
      <c r="Z93" s="206" t="str">
        <f t="shared" si="7"/>
        <v>Działalność gospodarcza w ochronie zdrowia</v>
      </c>
      <c r="AA93" s="93">
        <v>1</v>
      </c>
      <c r="AB93" s="94"/>
      <c r="AC93" s="94"/>
      <c r="AD93" s="94"/>
      <c r="AE93" s="94"/>
      <c r="AF93" s="107"/>
      <c r="AG93" s="121">
        <v>1</v>
      </c>
    </row>
    <row r="94" spans="1:33" s="57" customFormat="1" ht="44.25" customHeight="1">
      <c r="A94" s="121">
        <v>82</v>
      </c>
      <c r="B94" s="197" t="s">
        <v>107</v>
      </c>
      <c r="C94" s="71"/>
      <c r="D94" s="71"/>
      <c r="E94" s="73">
        <v>15</v>
      </c>
      <c r="F94" s="10"/>
      <c r="G94" s="9"/>
      <c r="H94" s="10"/>
      <c r="I94" s="69"/>
      <c r="J94" s="10"/>
      <c r="K94" s="9"/>
      <c r="L94" s="10"/>
      <c r="M94" s="9"/>
      <c r="N94" s="10"/>
      <c r="O94" s="69"/>
      <c r="P94" s="69"/>
      <c r="Q94" s="117">
        <v>5</v>
      </c>
      <c r="R94" s="69">
        <v>10</v>
      </c>
      <c r="S94" s="117">
        <v>10</v>
      </c>
      <c r="T94" s="9"/>
      <c r="U94" s="117"/>
      <c r="V94" s="74">
        <v>25</v>
      </c>
      <c r="W94" s="70">
        <v>1</v>
      </c>
      <c r="X94" s="240"/>
      <c r="Y94" s="104">
        <v>83</v>
      </c>
      <c r="Z94" s="206" t="str">
        <f t="shared" si="7"/>
        <v>Problemy zdrowia w skali międzynarodowej</v>
      </c>
      <c r="AA94" s="93">
        <v>1</v>
      </c>
      <c r="AB94" s="94"/>
      <c r="AC94" s="94"/>
      <c r="AD94" s="94"/>
      <c r="AE94" s="94"/>
      <c r="AF94" s="107"/>
      <c r="AG94" s="121">
        <v>1</v>
      </c>
    </row>
    <row r="95" spans="1:33" s="57" customFormat="1" ht="44.25" customHeight="1" thickBot="1">
      <c r="A95" s="86">
        <v>83</v>
      </c>
      <c r="B95" s="203" t="s">
        <v>108</v>
      </c>
      <c r="C95" s="75"/>
      <c r="D95" s="75"/>
      <c r="E95" s="77"/>
      <c r="F95" s="12"/>
      <c r="G95" s="11"/>
      <c r="H95" s="12"/>
      <c r="I95" s="78">
        <v>50</v>
      </c>
      <c r="J95" s="12"/>
      <c r="K95" s="11"/>
      <c r="L95" s="12"/>
      <c r="M95" s="11"/>
      <c r="N95" s="12"/>
      <c r="O95" s="78"/>
      <c r="P95" s="78"/>
      <c r="Q95" s="117">
        <v>20</v>
      </c>
      <c r="R95" s="78">
        <v>30</v>
      </c>
      <c r="S95" s="117">
        <v>25</v>
      </c>
      <c r="T95" s="11"/>
      <c r="U95" s="117"/>
      <c r="V95" s="79">
        <v>75</v>
      </c>
      <c r="W95" s="85">
        <v>3</v>
      </c>
      <c r="X95" s="240"/>
      <c r="Y95" s="104">
        <v>84</v>
      </c>
      <c r="Z95" s="197" t="str">
        <f t="shared" si="7"/>
        <v>Zarys kliniczny chorób</v>
      </c>
      <c r="AA95" s="66"/>
      <c r="AB95" s="67"/>
      <c r="AC95" s="67">
        <v>3</v>
      </c>
      <c r="AD95" s="67"/>
      <c r="AE95" s="67"/>
      <c r="AF95" s="68"/>
      <c r="AG95" s="92">
        <v>3</v>
      </c>
    </row>
    <row r="96" spans="1:33" s="57" customFormat="1" ht="44.25" customHeight="1" thickBot="1">
      <c r="A96" s="116">
        <v>84</v>
      </c>
      <c r="B96" s="197" t="s">
        <v>110</v>
      </c>
      <c r="C96" s="75"/>
      <c r="D96" s="75"/>
      <c r="E96" s="73"/>
      <c r="F96" s="10"/>
      <c r="G96" s="9"/>
      <c r="H96" s="10"/>
      <c r="I96" s="9"/>
      <c r="J96" s="10"/>
      <c r="K96" s="9"/>
      <c r="L96" s="10"/>
      <c r="M96" s="9">
        <v>10</v>
      </c>
      <c r="N96" s="10"/>
      <c r="O96" s="9"/>
      <c r="P96" s="10"/>
      <c r="Q96" s="117">
        <v>5</v>
      </c>
      <c r="R96" s="117">
        <v>5</v>
      </c>
      <c r="S96" s="117">
        <v>15</v>
      </c>
      <c r="T96" s="9"/>
      <c r="U96" s="117"/>
      <c r="V96" s="74">
        <v>25</v>
      </c>
      <c r="W96" s="70">
        <v>1</v>
      </c>
      <c r="X96" s="240"/>
      <c r="Y96" s="218">
        <v>85</v>
      </c>
      <c r="Z96" s="203" t="str">
        <f t="shared" si="7"/>
        <v>Dysponowanie zespołami ratownictwa medycznego</v>
      </c>
      <c r="AA96" s="261"/>
      <c r="AB96" s="262"/>
      <c r="AC96" s="262"/>
      <c r="AD96" s="262"/>
      <c r="AE96" s="262">
        <v>1</v>
      </c>
      <c r="AF96" s="290"/>
      <c r="AG96" s="258">
        <v>1</v>
      </c>
    </row>
    <row r="97" spans="1:33" s="57" customFormat="1" ht="44.25" customHeight="1" thickBot="1">
      <c r="A97" s="116">
        <v>85</v>
      </c>
      <c r="B97" s="197" t="s">
        <v>118</v>
      </c>
      <c r="C97" s="75"/>
      <c r="D97" s="75"/>
      <c r="E97" s="73">
        <v>25</v>
      </c>
      <c r="F97" s="10"/>
      <c r="G97" s="9"/>
      <c r="H97" s="10"/>
      <c r="I97" s="69"/>
      <c r="J97" s="10"/>
      <c r="K97" s="9"/>
      <c r="L97" s="10"/>
      <c r="M97" s="9"/>
      <c r="N97" s="10"/>
      <c r="O97" s="69"/>
      <c r="P97" s="69"/>
      <c r="Q97" s="117">
        <v>10</v>
      </c>
      <c r="R97" s="69">
        <v>15</v>
      </c>
      <c r="S97" s="117">
        <v>25</v>
      </c>
      <c r="T97" s="9"/>
      <c r="U97" s="117"/>
      <c r="V97" s="74">
        <v>50</v>
      </c>
      <c r="W97" s="70">
        <v>2</v>
      </c>
      <c r="X97" s="240"/>
      <c r="Y97" s="260">
        <v>86</v>
      </c>
      <c r="Z97" s="263" t="str">
        <f t="shared" si="7"/>
        <v>Sytuacja zdrowotna w Polsce i na świecie</v>
      </c>
      <c r="AA97" s="66">
        <v>2</v>
      </c>
      <c r="AB97" s="67"/>
      <c r="AC97" s="67"/>
      <c r="AD97" s="67"/>
      <c r="AE97" s="67"/>
      <c r="AF97" s="68"/>
      <c r="AG97" s="92">
        <v>2</v>
      </c>
    </row>
    <row r="98" spans="1:33" s="57" customFormat="1" ht="44.25" customHeight="1" thickBot="1">
      <c r="A98" s="80">
        <v>86</v>
      </c>
      <c r="B98" s="203" t="s">
        <v>109</v>
      </c>
      <c r="C98" s="75"/>
      <c r="D98" s="75"/>
      <c r="E98" s="77"/>
      <c r="F98" s="12"/>
      <c r="G98" s="11"/>
      <c r="H98" s="12"/>
      <c r="I98" s="78"/>
      <c r="J98" s="12"/>
      <c r="K98" s="11"/>
      <c r="L98" s="12"/>
      <c r="M98" s="11">
        <v>20</v>
      </c>
      <c r="N98" s="12"/>
      <c r="O98" s="78">
        <v>20</v>
      </c>
      <c r="P98" s="78"/>
      <c r="Q98" s="259"/>
      <c r="R98" s="78">
        <v>40</v>
      </c>
      <c r="S98" s="259">
        <v>60</v>
      </c>
      <c r="T98" s="11"/>
      <c r="U98" s="215"/>
      <c r="V98" s="79">
        <v>100</v>
      </c>
      <c r="W98" s="85">
        <v>4</v>
      </c>
      <c r="X98" s="240"/>
      <c r="Y98" s="218">
        <v>87</v>
      </c>
      <c r="Z98" s="194" t="str">
        <f t="shared" si="7"/>
        <v>Seminarium dyplomowe II</v>
      </c>
      <c r="AA98" s="216"/>
      <c r="AB98" s="131"/>
      <c r="AC98" s="131"/>
      <c r="AD98" s="131"/>
      <c r="AE98" s="131">
        <v>2</v>
      </c>
      <c r="AF98" s="306">
        <v>2</v>
      </c>
      <c r="AG98" s="207">
        <v>4</v>
      </c>
    </row>
    <row r="99" spans="1:33" s="57" customFormat="1" ht="44.25" customHeight="1" thickBot="1">
      <c r="A99" s="109">
        <v>87</v>
      </c>
      <c r="B99" s="286" t="s">
        <v>123</v>
      </c>
      <c r="C99" s="146"/>
      <c r="D99" s="146"/>
      <c r="E99" s="148"/>
      <c r="F99" s="149"/>
      <c r="G99" s="150"/>
      <c r="H99" s="149"/>
      <c r="I99" s="151"/>
      <c r="J99" s="149"/>
      <c r="K99" s="150"/>
      <c r="L99" s="149"/>
      <c r="M99" s="150">
        <v>15</v>
      </c>
      <c r="N99" s="149"/>
      <c r="O99" s="151">
        <v>15</v>
      </c>
      <c r="P99" s="149"/>
      <c r="Q99" s="215"/>
      <c r="R99" s="209">
        <v>30</v>
      </c>
      <c r="S99" s="209">
        <v>120</v>
      </c>
      <c r="T99" s="209"/>
      <c r="U99" s="209"/>
      <c r="V99" s="288">
        <v>150</v>
      </c>
      <c r="W99" s="289">
        <v>6</v>
      </c>
      <c r="X99" s="240"/>
      <c r="Y99" s="116">
        <v>88</v>
      </c>
      <c r="Z99" s="286" t="s">
        <v>123</v>
      </c>
      <c r="AA99" s="216"/>
      <c r="AB99" s="131"/>
      <c r="AC99" s="131"/>
      <c r="AD99" s="131"/>
      <c r="AE99" s="131">
        <v>3</v>
      </c>
      <c r="AF99" s="335">
        <v>3</v>
      </c>
      <c r="AG99" s="207">
        <v>6</v>
      </c>
    </row>
    <row r="100" spans="1:33" s="298" customFormat="1" ht="60.75" customHeight="1" thickBot="1">
      <c r="A100" s="292"/>
      <c r="B100" s="167" t="s">
        <v>23</v>
      </c>
      <c r="C100" s="18"/>
      <c r="D100" s="18"/>
      <c r="E100" s="26">
        <f>E8+E19+E32+E48</f>
        <v>552</v>
      </c>
      <c r="F100" s="2"/>
      <c r="G100" s="1">
        <f>G8+G19+G32+G48</f>
        <v>437</v>
      </c>
      <c r="H100" s="2"/>
      <c r="I100" s="1">
        <f>I8+I19+I32+I48</f>
        <v>579</v>
      </c>
      <c r="J100" s="2"/>
      <c r="K100" s="1">
        <f>K8+K19+K32+K48</f>
        <v>524</v>
      </c>
      <c r="L100" s="2"/>
      <c r="M100" s="1">
        <f>M8+M19+M32+M48</f>
        <v>509</v>
      </c>
      <c r="N100" s="2"/>
      <c r="O100" s="1">
        <f>O8+O19+O32+O48</f>
        <v>449</v>
      </c>
      <c r="P100" s="18"/>
      <c r="Q100" s="162">
        <f>Q8+Q19+Q32+Q48</f>
        <v>688</v>
      </c>
      <c r="R100" s="18">
        <f>R8+R19+R32+R48</f>
        <v>1749</v>
      </c>
      <c r="S100" s="277">
        <f>S8+S19+S32+S48</f>
        <v>1440</v>
      </c>
      <c r="T100" s="18">
        <f>T8+T19+T32+T48</f>
        <v>613</v>
      </c>
      <c r="U100" s="277">
        <v>0</v>
      </c>
      <c r="V100" s="161">
        <v>4490</v>
      </c>
      <c r="W100" s="162">
        <f>W8+W19+W32+W48</f>
        <v>168</v>
      </c>
      <c r="X100" s="293"/>
      <c r="Y100" s="292"/>
      <c r="Z100" s="294" t="str">
        <f t="shared" si="7"/>
        <v>Razem z jednym modułem przedmiotów do wyboru</v>
      </c>
      <c r="AA100" s="295">
        <f>AA8+AA19+AA32+AA48</f>
        <v>30</v>
      </c>
      <c r="AB100" s="296">
        <f>AB8+AB19+AB32+AB48</f>
        <v>24</v>
      </c>
      <c r="AC100" s="296">
        <v>30</v>
      </c>
      <c r="AD100" s="296">
        <v>26</v>
      </c>
      <c r="AE100" s="296">
        <f>AE8+AE19+AE32+AE48</f>
        <v>31</v>
      </c>
      <c r="AF100" s="297">
        <v>27</v>
      </c>
      <c r="AG100" s="297">
        <v>168</v>
      </c>
    </row>
    <row r="101" spans="1:33" s="298" customFormat="1" ht="60.75" customHeight="1" thickBot="1">
      <c r="A101" s="303"/>
      <c r="B101" s="163" t="s">
        <v>125</v>
      </c>
      <c r="C101" s="18"/>
      <c r="D101" s="18"/>
      <c r="E101" s="26"/>
      <c r="F101" s="2"/>
      <c r="G101" s="18">
        <v>240</v>
      </c>
      <c r="H101" s="2"/>
      <c r="I101" s="1"/>
      <c r="J101" s="2"/>
      <c r="K101" s="18"/>
      <c r="L101" s="2"/>
      <c r="M101" s="1">
        <v>160</v>
      </c>
      <c r="N101" s="2"/>
      <c r="O101" s="18">
        <v>80</v>
      </c>
      <c r="P101" s="18"/>
      <c r="Q101" s="210"/>
      <c r="R101" s="210"/>
      <c r="S101" s="2"/>
      <c r="T101" s="210"/>
      <c r="U101" s="2">
        <v>480</v>
      </c>
      <c r="V101" s="161">
        <v>480</v>
      </c>
      <c r="W101" s="161">
        <v>12</v>
      </c>
      <c r="X101" s="293"/>
      <c r="Y101" s="299"/>
      <c r="Z101" s="181" t="str">
        <f t="shared" si="7"/>
        <v>Moduł VI Praktyki </v>
      </c>
      <c r="AA101" s="300">
        <v>0</v>
      </c>
      <c r="AB101" s="301">
        <v>6</v>
      </c>
      <c r="AC101" s="301">
        <v>0</v>
      </c>
      <c r="AD101" s="301">
        <v>4</v>
      </c>
      <c r="AE101" s="301">
        <v>0</v>
      </c>
      <c r="AF101" s="302">
        <v>2</v>
      </c>
      <c r="AG101" s="302">
        <v>12</v>
      </c>
    </row>
    <row r="102" spans="1:33" s="128" customFormat="1" ht="76.5">
      <c r="A102" s="326">
        <v>88</v>
      </c>
      <c r="B102" s="327" t="s">
        <v>127</v>
      </c>
      <c r="C102" s="62"/>
      <c r="D102" s="63"/>
      <c r="E102" s="122"/>
      <c r="F102" s="123"/>
      <c r="G102" s="124">
        <v>160</v>
      </c>
      <c r="H102" s="123"/>
      <c r="I102" s="125"/>
      <c r="J102" s="126"/>
      <c r="K102" s="127"/>
      <c r="L102" s="126"/>
      <c r="M102" s="125"/>
      <c r="N102" s="126"/>
      <c r="O102" s="127"/>
      <c r="P102" s="127"/>
      <c r="Q102" s="217"/>
      <c r="R102" s="127"/>
      <c r="S102" s="217"/>
      <c r="T102" s="125"/>
      <c r="U102" s="217">
        <v>160</v>
      </c>
      <c r="V102" s="269">
        <v>160</v>
      </c>
      <c r="W102" s="7">
        <v>4</v>
      </c>
      <c r="X102" s="226"/>
      <c r="Y102" s="179">
        <v>89</v>
      </c>
      <c r="Z102" s="327" t="str">
        <f>B102</f>
        <v>Praktyka zawodowa  w Szpitalnym Oddziale Ratunkowym 
(4 tygodnie)</v>
      </c>
      <c r="AA102" s="328"/>
      <c r="AB102" s="60">
        <v>4</v>
      </c>
      <c r="AC102" s="60"/>
      <c r="AD102" s="60"/>
      <c r="AE102" s="60"/>
      <c r="AF102" s="61"/>
      <c r="AG102" s="61">
        <f>SUM(AA102:AF102)</f>
        <v>4</v>
      </c>
    </row>
    <row r="103" spans="1:33" s="128" customFormat="1" ht="57" customHeight="1">
      <c r="A103" s="86">
        <v>89</v>
      </c>
      <c r="B103" s="192" t="s">
        <v>126</v>
      </c>
      <c r="C103" s="71"/>
      <c r="D103" s="72"/>
      <c r="E103" s="129"/>
      <c r="F103" s="130"/>
      <c r="G103" s="87"/>
      <c r="H103" s="130"/>
      <c r="I103" s="91"/>
      <c r="J103" s="89"/>
      <c r="K103" s="90"/>
      <c r="L103" s="90"/>
      <c r="M103" s="96">
        <v>160</v>
      </c>
      <c r="N103" s="130"/>
      <c r="O103" s="87"/>
      <c r="P103" s="87"/>
      <c r="Q103" s="67"/>
      <c r="R103" s="90"/>
      <c r="S103" s="67"/>
      <c r="T103" s="91"/>
      <c r="U103" s="67">
        <v>160</v>
      </c>
      <c r="V103" s="270">
        <v>160</v>
      </c>
      <c r="W103" s="74">
        <v>4</v>
      </c>
      <c r="X103" s="226"/>
      <c r="Y103" s="86">
        <v>90</v>
      </c>
      <c r="Z103" s="304" t="str">
        <f>B103</f>
        <v>Praktyka zawodowa w  Zespołach  Ratownictwa Medycznego (4 tygodnie)</v>
      </c>
      <c r="AA103" s="66"/>
      <c r="AB103" s="67"/>
      <c r="AC103" s="67"/>
      <c r="AD103" s="67">
        <v>4</v>
      </c>
      <c r="AE103" s="67"/>
      <c r="AF103" s="68"/>
      <c r="AG103" s="68">
        <v>4</v>
      </c>
    </row>
    <row r="104" spans="1:33" s="128" customFormat="1" ht="51">
      <c r="A104" s="86">
        <v>90</v>
      </c>
      <c r="B104" s="192" t="s">
        <v>83</v>
      </c>
      <c r="C104" s="71"/>
      <c r="D104" s="72"/>
      <c r="E104" s="129"/>
      <c r="F104" s="130"/>
      <c r="G104" s="87"/>
      <c r="H104" s="130"/>
      <c r="I104" s="96"/>
      <c r="J104" s="130"/>
      <c r="K104" s="87"/>
      <c r="L104" s="130"/>
      <c r="M104" s="125"/>
      <c r="N104" s="126"/>
      <c r="O104" s="90">
        <v>80</v>
      </c>
      <c r="P104" s="90"/>
      <c r="Q104" s="67"/>
      <c r="R104" s="90"/>
      <c r="S104" s="67"/>
      <c r="T104" s="91"/>
      <c r="U104" s="67">
        <v>80</v>
      </c>
      <c r="V104" s="270">
        <f>SUM(E104:P104)</f>
        <v>80</v>
      </c>
      <c r="W104" s="287">
        <v>2</v>
      </c>
      <c r="X104" s="226"/>
      <c r="Y104" s="86">
        <v>91</v>
      </c>
      <c r="Z104" s="189" t="str">
        <f>B104</f>
        <v>Praktyka w jednostce terenowej Państwowej Straży Pożarnej (2 tygodnie)</v>
      </c>
      <c r="AA104" s="66"/>
      <c r="AB104" s="67"/>
      <c r="AC104" s="67"/>
      <c r="AD104" s="67"/>
      <c r="AE104" s="67"/>
      <c r="AF104" s="68">
        <v>2</v>
      </c>
      <c r="AG104" s="68">
        <v>2</v>
      </c>
    </row>
    <row r="105" spans="1:33" s="128" customFormat="1" ht="44.25" customHeight="1" thickBot="1">
      <c r="A105" s="116">
        <v>91</v>
      </c>
      <c r="B105" s="203" t="s">
        <v>84</v>
      </c>
      <c r="C105" s="75"/>
      <c r="D105" s="75"/>
      <c r="E105" s="104"/>
      <c r="F105" s="105"/>
      <c r="G105" s="106">
        <v>80</v>
      </c>
      <c r="H105" s="105"/>
      <c r="I105" s="107"/>
      <c r="J105" s="105"/>
      <c r="K105" s="100"/>
      <c r="L105" s="99"/>
      <c r="M105" s="107"/>
      <c r="N105" s="105"/>
      <c r="O105" s="100"/>
      <c r="P105" s="100"/>
      <c r="Q105" s="94"/>
      <c r="R105" s="106">
        <v>80</v>
      </c>
      <c r="S105" s="94"/>
      <c r="T105" s="107"/>
      <c r="U105" s="94"/>
      <c r="V105" s="271">
        <f>SUM(E105:P105)</f>
        <v>80</v>
      </c>
      <c r="W105" s="79">
        <v>2</v>
      </c>
      <c r="X105" s="226"/>
      <c r="Y105" s="116">
        <v>92</v>
      </c>
      <c r="Z105" s="194" t="str">
        <f t="shared" si="7"/>
        <v>Obóz sprawnościowy (2 tygodnie)</v>
      </c>
      <c r="AA105" s="118"/>
      <c r="AB105" s="119">
        <v>2</v>
      </c>
      <c r="AC105" s="131"/>
      <c r="AD105" s="131"/>
      <c r="AE105" s="119"/>
      <c r="AF105" s="207"/>
      <c r="AG105" s="207">
        <v>2</v>
      </c>
    </row>
    <row r="106" spans="1:33" s="57" customFormat="1" ht="68.25" customHeight="1" thickBot="1">
      <c r="A106" s="166"/>
      <c r="B106" s="167" t="s">
        <v>24</v>
      </c>
      <c r="C106" s="168"/>
      <c r="D106" s="168"/>
      <c r="E106" s="27">
        <f>E100+E102+E103+E104+E105</f>
        <v>552</v>
      </c>
      <c r="F106" s="15"/>
      <c r="G106" s="19">
        <f>G100+G102+G103+G104+G105</f>
        <v>677</v>
      </c>
      <c r="H106" s="15"/>
      <c r="I106" s="19">
        <f>I100+I102+I103+I104+I105</f>
        <v>579</v>
      </c>
      <c r="J106" s="15"/>
      <c r="K106" s="19">
        <f>K100+K102+K103+K104+K105</f>
        <v>524</v>
      </c>
      <c r="L106" s="15"/>
      <c r="M106" s="19">
        <f>M100+M102+M103+M104+M105</f>
        <v>669</v>
      </c>
      <c r="N106" s="15"/>
      <c r="O106" s="19">
        <f>O100+O102+O103+O104+O105</f>
        <v>529</v>
      </c>
      <c r="P106" s="19"/>
      <c r="Q106" s="162">
        <f>Q100+Q102+Q103+Q104+Q105</f>
        <v>688</v>
      </c>
      <c r="R106" s="18">
        <f>R100+R102+R103+R104+R105</f>
        <v>1829</v>
      </c>
      <c r="S106" s="162">
        <v>1440</v>
      </c>
      <c r="T106" s="18">
        <f>T100+T102+T103+T104+T105</f>
        <v>613</v>
      </c>
      <c r="U106" s="162">
        <v>400</v>
      </c>
      <c r="V106" s="161">
        <f>V100+V102+V103+V104+V105</f>
        <v>4970</v>
      </c>
      <c r="W106" s="161">
        <v>180</v>
      </c>
      <c r="X106" s="241"/>
      <c r="Y106" s="166"/>
      <c r="Z106" s="163" t="str">
        <f t="shared" si="7"/>
        <v>Ogółem z jednym modułem przedmiotów do wyboru oraz praktykami</v>
      </c>
      <c r="AA106" s="21">
        <f>AA100+SUM(AA102:AA105)</f>
        <v>30</v>
      </c>
      <c r="AB106" s="22">
        <f>AB100+SUM(AB102:AB105)</f>
        <v>30</v>
      </c>
      <c r="AC106" s="22">
        <v>30</v>
      </c>
      <c r="AD106" s="22">
        <v>30</v>
      </c>
      <c r="AE106" s="22">
        <v>31</v>
      </c>
      <c r="AF106" s="177">
        <v>29</v>
      </c>
      <c r="AG106" s="177">
        <v>180</v>
      </c>
    </row>
    <row r="107" spans="1:33" s="128" customFormat="1" ht="60.75" customHeight="1">
      <c r="A107" s="242"/>
      <c r="B107" s="243" t="s">
        <v>15</v>
      </c>
      <c r="C107" s="244"/>
      <c r="D107" s="244"/>
      <c r="E107" s="245">
        <v>3</v>
      </c>
      <c r="F107" s="246"/>
      <c r="G107" s="247">
        <v>5</v>
      </c>
      <c r="H107" s="246"/>
      <c r="I107" s="247">
        <v>3</v>
      </c>
      <c r="J107" s="246"/>
      <c r="K107" s="247">
        <v>5</v>
      </c>
      <c r="L107" s="246"/>
      <c r="M107" s="247">
        <v>4</v>
      </c>
      <c r="N107" s="246"/>
      <c r="O107" s="248">
        <v>4</v>
      </c>
      <c r="P107" s="248"/>
      <c r="Q107" s="219"/>
      <c r="R107" s="249"/>
      <c r="S107" s="219"/>
      <c r="T107" s="250"/>
      <c r="U107" s="219"/>
      <c r="V107" s="251">
        <f>SUM(E107:O107)</f>
        <v>24</v>
      </c>
      <c r="W107" s="251"/>
      <c r="X107" s="252"/>
      <c r="Y107" s="253"/>
      <c r="Z107" s="254" t="s">
        <v>22</v>
      </c>
      <c r="AA107" s="255">
        <v>0.0444</v>
      </c>
      <c r="AB107" s="256">
        <v>0.0333</v>
      </c>
      <c r="AC107" s="256">
        <v>0.0611</v>
      </c>
      <c r="AD107" s="256">
        <v>0.0277</v>
      </c>
      <c r="AE107" s="256">
        <v>0.0666</v>
      </c>
      <c r="AF107" s="257">
        <v>0.0666</v>
      </c>
      <c r="AG107" s="257">
        <v>0.3</v>
      </c>
    </row>
    <row r="108" spans="1:33" s="136" customFormat="1" ht="15">
      <c r="A108" s="132"/>
      <c r="B108" s="40"/>
      <c r="C108" s="40"/>
      <c r="D108" s="40"/>
      <c r="E108" s="132"/>
      <c r="F108" s="133"/>
      <c r="G108" s="133"/>
      <c r="H108" s="133"/>
      <c r="I108" s="133"/>
      <c r="J108" s="133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2"/>
      <c r="Z108" s="40"/>
      <c r="AA108" s="135"/>
      <c r="AB108" s="135"/>
      <c r="AC108" s="135"/>
      <c r="AD108" s="135"/>
      <c r="AE108" s="135"/>
      <c r="AF108" s="135"/>
      <c r="AG108" s="135"/>
    </row>
    <row r="109" spans="1:33" s="136" customFormat="1" ht="15">
      <c r="A109" s="132"/>
      <c r="B109" s="40"/>
      <c r="C109" s="40"/>
      <c r="D109" s="40"/>
      <c r="E109" s="132"/>
      <c r="F109" s="133"/>
      <c r="G109" s="133"/>
      <c r="H109" s="133"/>
      <c r="I109" s="133"/>
      <c r="J109" s="133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2"/>
      <c r="Z109" s="40"/>
      <c r="AA109" s="135"/>
      <c r="AB109" s="135"/>
      <c r="AC109" s="135"/>
      <c r="AD109" s="135"/>
      <c r="AE109" s="135"/>
      <c r="AF109" s="135"/>
      <c r="AG109" s="135"/>
    </row>
    <row r="110" spans="1:33" s="136" customFormat="1" ht="14.25" customHeight="1">
      <c r="A110" s="137"/>
      <c r="B110" s="138"/>
      <c r="C110" s="138"/>
      <c r="D110" s="138"/>
      <c r="O110" s="139"/>
      <c r="P110" s="139"/>
      <c r="X110" s="134"/>
      <c r="Y110" s="137"/>
      <c r="Z110" s="138"/>
      <c r="AA110" s="135"/>
      <c r="AB110" s="135"/>
      <c r="AC110" s="135"/>
      <c r="AD110" s="135"/>
      <c r="AE110" s="135"/>
      <c r="AF110" s="135"/>
      <c r="AG110" s="135"/>
    </row>
    <row r="111" spans="7:33" s="136" customFormat="1" ht="15" customHeight="1">
      <c r="G111" s="140"/>
      <c r="K111" s="141"/>
      <c r="L111" s="42"/>
      <c r="M111" s="141"/>
      <c r="N111" s="42"/>
      <c r="O111" s="141"/>
      <c r="P111" s="141"/>
      <c r="Q111" s="141"/>
      <c r="R111" s="141"/>
      <c r="S111" s="141"/>
      <c r="T111" s="141"/>
      <c r="U111" s="141"/>
      <c r="V111" s="141"/>
      <c r="W111" s="141"/>
      <c r="X111" s="134"/>
      <c r="AA111" s="135"/>
      <c r="AB111" s="135"/>
      <c r="AC111" s="135"/>
      <c r="AD111" s="135"/>
      <c r="AE111" s="135"/>
      <c r="AF111" s="135"/>
      <c r="AG111" s="135"/>
    </row>
    <row r="112" spans="1:26" ht="18.75" customHeight="1">
      <c r="A112" s="42"/>
      <c r="B112" s="42"/>
      <c r="C112" s="42"/>
      <c r="D112" s="42"/>
      <c r="E112" s="42"/>
      <c r="F112" s="42"/>
      <c r="G112" s="140"/>
      <c r="R112" s="142"/>
      <c r="S112" s="142"/>
      <c r="T112" s="142"/>
      <c r="U112" s="142"/>
      <c r="Y112" s="42"/>
      <c r="Z112" s="42"/>
    </row>
    <row r="113" spans="1:26" ht="18.75" customHeight="1">
      <c r="A113" s="42"/>
      <c r="B113" s="42"/>
      <c r="C113" s="42"/>
      <c r="D113" s="42"/>
      <c r="E113" s="42"/>
      <c r="F113" s="42"/>
      <c r="G113" s="140"/>
      <c r="Y113" s="42"/>
      <c r="Z113" s="42"/>
    </row>
  </sheetData>
  <sheetProtection/>
  <mergeCells count="19">
    <mergeCell ref="G33:H33"/>
    <mergeCell ref="G36:H36"/>
    <mergeCell ref="G37:H37"/>
    <mergeCell ref="G14:H14"/>
    <mergeCell ref="I14:J14"/>
    <mergeCell ref="A2:B2"/>
    <mergeCell ref="A6:A7"/>
    <mergeCell ref="B6:B7"/>
    <mergeCell ref="C6:C7"/>
    <mergeCell ref="D6:D7"/>
    <mergeCell ref="E6:P6"/>
    <mergeCell ref="G1:W1"/>
    <mergeCell ref="AA6:AG6"/>
    <mergeCell ref="Q6:Q7"/>
    <mergeCell ref="R6:R7"/>
    <mergeCell ref="T6:T7"/>
    <mergeCell ref="W6:W7"/>
    <mergeCell ref="Y6:Y7"/>
    <mergeCell ref="Z6:Z7"/>
  </mergeCells>
  <printOptions horizontalCentered="1"/>
  <pageMargins left="0.5905511811023623" right="0.5905511811023623" top="1.1811023622047245" bottom="0.5905511811023623" header="0.31496062992125984" footer="0.31496062992125984"/>
  <pageSetup horizontalDpi="300" verticalDpi="300" orientation="portrait" paperSize="9" scale="30" r:id="rId1"/>
  <rowBreaks count="2" manualBreakCount="2">
    <brk id="31" max="255" man="1"/>
    <brk id="108" max="30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Piotrowski</dc:creator>
  <cp:keywords/>
  <dc:description/>
  <cp:lastModifiedBy>Krystyna Brzozowska - Przychodzeń</cp:lastModifiedBy>
  <cp:lastPrinted>2015-09-16T10:03:27Z</cp:lastPrinted>
  <dcterms:created xsi:type="dcterms:W3CDTF">1997-02-26T13:46:56Z</dcterms:created>
  <dcterms:modified xsi:type="dcterms:W3CDTF">2015-10-13T17:46:05Z</dcterms:modified>
  <cp:category/>
  <cp:version/>
  <cp:contentType/>
  <cp:contentStatus/>
</cp:coreProperties>
</file>